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polpwc-my.sharepoint.com/personal/filip_dujmovic_pwc_com/Documents/Desktop/"/>
    </mc:Choice>
  </mc:AlternateContent>
  <xr:revisionPtr revIDLastSave="1622" documentId="13_ncr:1_{2985A87D-2BFC-4D69-A881-033758AA0477}" xr6:coauthVersionLast="47" xr6:coauthVersionMax="47" xr10:uidLastSave="{A6066112-12AE-4681-BE41-4CC9EE53E031}"/>
  <bookViews>
    <workbookView xWindow="-120" yWindow="-120" windowWidth="29040" windowHeight="15720" tabRatio="895" activeTab="18" xr2:uid="{00000000-000D-0000-FFFF-FFFF00000000}"/>
  </bookViews>
  <sheets>
    <sheet name="UPUTE" sheetId="1" r:id="rId1"/>
    <sheet name="Informacije o klubu" sheetId="2" r:id="rId2"/>
    <sheet name="Plan bilanca" sheetId="8" r:id="rId3"/>
    <sheet name="Plan RDG" sheetId="10" r:id="rId4"/>
    <sheet name="Plan novčani tok" sheetId="9" r:id="rId5"/>
    <sheet name="30.6.2026---&gt;" sheetId="20" r:id="rId6"/>
    <sheet name="Informacije _30.6.26." sheetId="17" r:id="rId7"/>
    <sheet name="Bilanca 30.6.26." sheetId="11" r:id="rId8"/>
    <sheet name="RDG 30.6.26." sheetId="12" r:id="rId9"/>
    <sheet name="CF_30.6.26." sheetId="13" r:id="rId10"/>
    <sheet name="30.9.2026---&gt;" sheetId="21" r:id="rId11"/>
    <sheet name="Informacije _30.9.26." sheetId="18" r:id="rId12"/>
    <sheet name="Bilanca 30.9.26." sheetId="14" r:id="rId13"/>
    <sheet name="RDG 30.9.26." sheetId="15" r:id="rId14"/>
    <sheet name="CF_30.9.26." sheetId="16" r:id="rId15"/>
    <sheet name="31.12.2026---&gt;" sheetId="22" r:id="rId16"/>
    <sheet name="Informacije _31.12.26" sheetId="19" r:id="rId17"/>
    <sheet name="Bilanca 31.12.26." sheetId="3" r:id="rId18"/>
    <sheet name="RDG 31.12.26." sheetId="4" r:id="rId19"/>
    <sheet name="CF 31.12.26." sheetId="5" r:id="rId20"/>
    <sheet name="Sheet1" sheetId="6" state="hidden" r:id="rId21"/>
    <sheet name="Sheet3" sheetId="7" state="hidden" r:id="rId22"/>
  </sheets>
  <externalReferences>
    <externalReference r:id="rId23"/>
    <externalReference r:id="rId24"/>
    <externalReference r:id="rId25"/>
  </externalReferences>
  <definedNames>
    <definedName name="igrači" localSheetId="17">Sheet3!$A$32:$A$33</definedName>
    <definedName name="igrači" localSheetId="0">Sheet3!$A$32:$A$33</definedName>
    <definedName name="igrači">Sheet3!$A$32:$A$33</definedName>
    <definedName name="Mišljenje_revizora" localSheetId="17">Sheet3!$A$26:$A$30</definedName>
    <definedName name="Mišljenje_revizora" localSheetId="0">Sheet3!$A$26:$A$30</definedName>
    <definedName name="Mišljenje_revizora">Sheet3!$A$26:$A$30</definedName>
    <definedName name="Pr.oblik" localSheetId="17">Sheet3!$A$1:$A$2</definedName>
    <definedName name="Pr.oblik" localSheetId="0">Sheet3!$A$1:$A$2</definedName>
    <definedName name="Pr.oblik">Sheet3!$A$1:$A$2</definedName>
    <definedName name="_xlnm.Print_Area" localSheetId="16">'Informacije _31.12.26'!$A$1:$B$31</definedName>
    <definedName name="_xlnm.Print_Area" localSheetId="0">UPUTE!$A$1:$B$26</definedName>
    <definedName name="stadion">Sheet3!$A$12:$A$23</definedName>
    <definedName name="Stadion_">Sheet3!$A$12:$A$23</definedName>
    <definedName name="Stadion_1" localSheetId="17">Sheet3!$A$12:$A$15</definedName>
    <definedName name="Stadion_1" localSheetId="0">Sheet3!$A$12:$A$15</definedName>
    <definedName name="Stadion_1">Sheet3!$A$12:$A$15</definedName>
    <definedName name="Stadion_2" localSheetId="17">Sheet3!$A$21:$A$24</definedName>
    <definedName name="Stadion_2" localSheetId="0">Sheet3!$A$21:$A$24</definedName>
    <definedName name="Stadion_2">Sheet3!$A$21:$A$24</definedName>
    <definedName name="Temelj_fin.izvještaji" localSheetId="17">Sheet3!$A$8:$A$10</definedName>
    <definedName name="Temelj_fin.izvještaji" localSheetId="0">Sheet3!$A$8:$A$10</definedName>
    <definedName name="Temelj_fin.izvještaji">Sheet3!$A$8:$A$10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7" roundtripDataChecksum="VAQn9jGA6oOWFll2dw1GMeDfXs7+bEEH0GMzrQTEOkI="/>
    </ext>
  </extLst>
</workbook>
</file>

<file path=xl/calcChain.xml><?xml version="1.0" encoding="utf-8"?>
<calcChain xmlns="http://schemas.openxmlformats.org/spreadsheetml/2006/main">
  <c r="V91" i="15" l="1"/>
  <c r="V89" i="15"/>
  <c r="T89" i="12"/>
  <c r="T91" i="12"/>
  <c r="N89" i="10"/>
  <c r="N91" i="10"/>
  <c r="B158" i="4"/>
  <c r="B160" i="4"/>
  <c r="B161" i="4"/>
  <c r="U9" i="15"/>
  <c r="S9" i="12"/>
  <c r="L9" i="12"/>
  <c r="P10" i="13"/>
  <c r="B123" i="12" l="1"/>
  <c r="N115" i="10"/>
  <c r="N107" i="10"/>
  <c r="N103" i="10"/>
  <c r="N99" i="10"/>
  <c r="N87" i="10"/>
  <c r="N83" i="10"/>
  <c r="N77" i="10"/>
  <c r="N69" i="10"/>
  <c r="N63" i="10"/>
  <c r="N57" i="10"/>
  <c r="N45" i="10"/>
  <c r="N41" i="10"/>
  <c r="N35" i="10"/>
  <c r="N29" i="10"/>
  <c r="N21" i="10"/>
  <c r="N17" i="10"/>
  <c r="N11" i="10"/>
  <c r="L120" i="10"/>
  <c r="L119" i="10"/>
  <c r="L116" i="10"/>
  <c r="L115" i="10"/>
  <c r="L114" i="10"/>
  <c r="L111" i="10"/>
  <c r="L110" i="10"/>
  <c r="L107" i="10"/>
  <c r="L106" i="10"/>
  <c r="L105" i="10"/>
  <c r="L104" i="10"/>
  <c r="L103" i="10"/>
  <c r="L102" i="10"/>
  <c r="L101" i="10"/>
  <c r="L100" i="10"/>
  <c r="L99" i="10"/>
  <c r="L98" i="10"/>
  <c r="L97" i="10"/>
  <c r="L88" i="10"/>
  <c r="L87" i="10"/>
  <c r="L86" i="10"/>
  <c r="L85" i="10"/>
  <c r="L84" i="10"/>
  <c r="L83" i="10"/>
  <c r="L82" i="10"/>
  <c r="L81" i="10"/>
  <c r="L78" i="10"/>
  <c r="L77" i="10"/>
  <c r="L76" i="10"/>
  <c r="L75" i="10"/>
  <c r="L72" i="10"/>
  <c r="L69" i="10"/>
  <c r="L68" i="10"/>
  <c r="L67" i="10"/>
  <c r="L64" i="10"/>
  <c r="L63" i="10"/>
  <c r="L62" i="10"/>
  <c r="L59" i="10"/>
  <c r="L58" i="10"/>
  <c r="L57" i="10"/>
  <c r="L54" i="10"/>
  <c r="L53" i="10"/>
  <c r="L46" i="10"/>
  <c r="L45" i="10"/>
  <c r="L44" i="10"/>
  <c r="L43" i="10"/>
  <c r="L42" i="10"/>
  <c r="L41" i="10"/>
  <c r="L40" i="10"/>
  <c r="L37" i="10"/>
  <c r="L36" i="10"/>
  <c r="L35" i="10"/>
  <c r="L32" i="10"/>
  <c r="L31" i="10"/>
  <c r="L30" i="10"/>
  <c r="L29" i="10"/>
  <c r="L28" i="10"/>
  <c r="L25" i="10"/>
  <c r="L24" i="10"/>
  <c r="L21" i="10"/>
  <c r="L20" i="10"/>
  <c r="L19" i="10"/>
  <c r="L18" i="10"/>
  <c r="L17" i="10"/>
  <c r="L14" i="10"/>
  <c r="L13" i="10"/>
  <c r="L12" i="10"/>
  <c r="L11" i="10"/>
  <c r="L10" i="10"/>
  <c r="L9" i="10"/>
  <c r="H120" i="10"/>
  <c r="N120" i="10" s="1"/>
  <c r="H119" i="10"/>
  <c r="N119" i="10" s="1"/>
  <c r="H116" i="10"/>
  <c r="N116" i="10" s="1"/>
  <c r="H115" i="10"/>
  <c r="H114" i="10"/>
  <c r="N114" i="10" s="1"/>
  <c r="H111" i="10"/>
  <c r="N111" i="10" s="1"/>
  <c r="H110" i="10"/>
  <c r="N110" i="10" s="1"/>
  <c r="H107" i="10"/>
  <c r="H106" i="10"/>
  <c r="N106" i="10" s="1"/>
  <c r="H105" i="10"/>
  <c r="N105" i="10" s="1"/>
  <c r="H104" i="10"/>
  <c r="N104" i="10" s="1"/>
  <c r="H103" i="10"/>
  <c r="H102" i="10"/>
  <c r="N102" i="10" s="1"/>
  <c r="H101" i="10"/>
  <c r="N101" i="10" s="1"/>
  <c r="H100" i="10"/>
  <c r="N100" i="10" s="1"/>
  <c r="H99" i="10"/>
  <c r="H98" i="10"/>
  <c r="N98" i="10" s="1"/>
  <c r="H97" i="10"/>
  <c r="N97" i="10" s="1"/>
  <c r="H88" i="10"/>
  <c r="N88" i="10" s="1"/>
  <c r="H87" i="10"/>
  <c r="H86" i="10"/>
  <c r="N86" i="10" s="1"/>
  <c r="H85" i="10"/>
  <c r="N85" i="10" s="1"/>
  <c r="H84" i="10"/>
  <c r="N84" i="10" s="1"/>
  <c r="H83" i="10"/>
  <c r="H82" i="10"/>
  <c r="N82" i="10" s="1"/>
  <c r="H81" i="10"/>
  <c r="N81" i="10" s="1"/>
  <c r="H78" i="10"/>
  <c r="N78" i="10" s="1"/>
  <c r="H77" i="10"/>
  <c r="H76" i="10"/>
  <c r="N76" i="10" s="1"/>
  <c r="H75" i="10"/>
  <c r="N75" i="10" s="1"/>
  <c r="H72" i="10"/>
  <c r="N72" i="10" s="1"/>
  <c r="H69" i="10"/>
  <c r="H68" i="10"/>
  <c r="N68" i="10" s="1"/>
  <c r="H67" i="10"/>
  <c r="N67" i="10" s="1"/>
  <c r="H64" i="10"/>
  <c r="N64" i="10" s="1"/>
  <c r="H63" i="10"/>
  <c r="H62" i="10"/>
  <c r="N62" i="10" s="1"/>
  <c r="H59" i="10"/>
  <c r="N59" i="10" s="1"/>
  <c r="H58" i="10"/>
  <c r="N58" i="10" s="1"/>
  <c r="H57" i="10"/>
  <c r="H54" i="10"/>
  <c r="N54" i="10" s="1"/>
  <c r="H53" i="10"/>
  <c r="N53" i="10" s="1"/>
  <c r="H46" i="10"/>
  <c r="N46" i="10" s="1"/>
  <c r="H45" i="10"/>
  <c r="H44" i="10"/>
  <c r="N44" i="10" s="1"/>
  <c r="H43" i="10"/>
  <c r="N43" i="10" s="1"/>
  <c r="H42" i="10"/>
  <c r="N42" i="10" s="1"/>
  <c r="H41" i="10"/>
  <c r="H40" i="10"/>
  <c r="N40" i="10" s="1"/>
  <c r="H37" i="10"/>
  <c r="N37" i="10" s="1"/>
  <c r="H36" i="10"/>
  <c r="N36" i="10" s="1"/>
  <c r="H35" i="10"/>
  <c r="H32" i="10"/>
  <c r="N32" i="10" s="1"/>
  <c r="H31" i="10"/>
  <c r="N31" i="10" s="1"/>
  <c r="H30" i="10"/>
  <c r="N30" i="10" s="1"/>
  <c r="H29" i="10"/>
  <c r="H28" i="10"/>
  <c r="N28" i="10" s="1"/>
  <c r="H25" i="10"/>
  <c r="N25" i="10" s="1"/>
  <c r="H24" i="10"/>
  <c r="N24" i="10" s="1"/>
  <c r="H21" i="10"/>
  <c r="H20" i="10"/>
  <c r="N20" i="10" s="1"/>
  <c r="H19" i="10"/>
  <c r="N19" i="10" s="1"/>
  <c r="H18" i="10"/>
  <c r="N18" i="10" s="1"/>
  <c r="H17" i="10"/>
  <c r="H14" i="10"/>
  <c r="N14" i="10" s="1"/>
  <c r="H13" i="10"/>
  <c r="N13" i="10" s="1"/>
  <c r="H12" i="10"/>
  <c r="N12" i="10" s="1"/>
  <c r="H11" i="10"/>
  <c r="H10" i="10"/>
  <c r="N10" i="10" s="1"/>
  <c r="H9" i="10"/>
  <c r="N9" i="10" s="1"/>
  <c r="G120" i="4"/>
  <c r="B149" i="12"/>
  <c r="A82" i="5"/>
  <c r="A81" i="5"/>
  <c r="A79" i="5"/>
  <c r="B137" i="3"/>
  <c r="B136" i="3"/>
  <c r="B134" i="3"/>
  <c r="A82" i="16"/>
  <c r="A81" i="16"/>
  <c r="A79" i="16"/>
  <c r="A161" i="15"/>
  <c r="A160" i="15"/>
  <c r="A158" i="15"/>
  <c r="B137" i="14"/>
  <c r="B136" i="14"/>
  <c r="B134" i="14"/>
  <c r="A82" i="13"/>
  <c r="A81" i="13"/>
  <c r="A79" i="13"/>
  <c r="A159" i="12"/>
  <c r="A158" i="12"/>
  <c r="A156" i="12"/>
  <c r="B137" i="11"/>
  <c r="B136" i="11"/>
  <c r="B134" i="11"/>
  <c r="B84" i="9"/>
  <c r="B83" i="9"/>
  <c r="B81" i="9"/>
  <c r="A159" i="10"/>
  <c r="A158" i="10"/>
  <c r="A156" i="10"/>
  <c r="B137" i="8"/>
  <c r="B136" i="8"/>
  <c r="B134" i="8"/>
  <c r="Q16" i="5"/>
  <c r="P16" i="5"/>
  <c r="K16" i="5"/>
  <c r="H16" i="5"/>
  <c r="G16" i="5"/>
  <c r="J16" i="5" s="1"/>
  <c r="N16" i="5" s="1"/>
  <c r="E16" i="5"/>
  <c r="C16" i="5"/>
  <c r="B16" i="5"/>
  <c r="O16" i="16"/>
  <c r="N16" i="16"/>
  <c r="K16" i="16"/>
  <c r="H16" i="16"/>
  <c r="G16" i="16"/>
  <c r="J16" i="16" s="1"/>
  <c r="E16" i="16"/>
  <c r="C16" i="16"/>
  <c r="B16" i="16"/>
  <c r="M16" i="13"/>
  <c r="L16" i="13"/>
  <c r="I16" i="13"/>
  <c r="H16" i="13"/>
  <c r="G16" i="13"/>
  <c r="E16" i="13"/>
  <c r="C16" i="13"/>
  <c r="B16" i="13"/>
  <c r="N16" i="13" l="1"/>
  <c r="P16" i="16"/>
  <c r="R16" i="5"/>
  <c r="J16" i="13"/>
  <c r="L16" i="16"/>
  <c r="M16" i="5"/>
  <c r="D13" i="12"/>
  <c r="D20" i="12"/>
  <c r="P16" i="13" l="1"/>
  <c r="T16" i="5"/>
  <c r="R16" i="16"/>
  <c r="I12" i="11"/>
  <c r="M27" i="11"/>
  <c r="L27" i="11"/>
  <c r="M73" i="11"/>
  <c r="L73" i="11"/>
  <c r="L123" i="10"/>
  <c r="H123" i="10"/>
  <c r="N123" i="10" s="1"/>
  <c r="Q42" i="5"/>
  <c r="P42" i="5"/>
  <c r="Q41" i="5"/>
  <c r="P41" i="5"/>
  <c r="Q40" i="5"/>
  <c r="P40" i="5"/>
  <c r="Q39" i="5"/>
  <c r="P39" i="5"/>
  <c r="Q38" i="5"/>
  <c r="P38" i="5"/>
  <c r="Q37" i="5"/>
  <c r="P37" i="5"/>
  <c r="Q36" i="5"/>
  <c r="P36" i="5"/>
  <c r="Q35" i="5"/>
  <c r="P35" i="5"/>
  <c r="Q30" i="5"/>
  <c r="P30" i="5"/>
  <c r="Q29" i="5"/>
  <c r="P29" i="5"/>
  <c r="Q28" i="5"/>
  <c r="P28" i="5"/>
  <c r="Q27" i="5"/>
  <c r="P27" i="5"/>
  <c r="Q26" i="5"/>
  <c r="P26" i="5"/>
  <c r="Q25" i="5"/>
  <c r="P25" i="5"/>
  <c r="Q20" i="5"/>
  <c r="P20" i="5"/>
  <c r="Q19" i="5"/>
  <c r="P19" i="5"/>
  <c r="Q18" i="5"/>
  <c r="P18" i="5"/>
  <c r="Q17" i="5"/>
  <c r="P17" i="5"/>
  <c r="Q15" i="5"/>
  <c r="P15" i="5"/>
  <c r="Q14" i="5"/>
  <c r="P14" i="5"/>
  <c r="Q13" i="5"/>
  <c r="P13" i="5"/>
  <c r="Q12" i="5"/>
  <c r="P12" i="5"/>
  <c r="Q11" i="5"/>
  <c r="P11" i="5"/>
  <c r="Q10" i="5"/>
  <c r="P10" i="5"/>
  <c r="K42" i="5"/>
  <c r="K41" i="5"/>
  <c r="K40" i="5"/>
  <c r="K39" i="5"/>
  <c r="K38" i="5"/>
  <c r="K37" i="5"/>
  <c r="K36" i="5"/>
  <c r="K35" i="5"/>
  <c r="K30" i="5"/>
  <c r="K29" i="5"/>
  <c r="K28" i="5"/>
  <c r="K27" i="5"/>
  <c r="K26" i="5"/>
  <c r="K25" i="5"/>
  <c r="K20" i="5"/>
  <c r="K19" i="5"/>
  <c r="K18" i="5"/>
  <c r="K17" i="5"/>
  <c r="K15" i="5"/>
  <c r="K14" i="5"/>
  <c r="K13" i="5"/>
  <c r="K12" i="5"/>
  <c r="K11" i="5"/>
  <c r="K10" i="5"/>
  <c r="H42" i="5"/>
  <c r="H41" i="5"/>
  <c r="H40" i="5"/>
  <c r="H39" i="5"/>
  <c r="H38" i="5"/>
  <c r="H37" i="5"/>
  <c r="H36" i="5"/>
  <c r="H35" i="5"/>
  <c r="H30" i="5"/>
  <c r="H29" i="5"/>
  <c r="H28" i="5"/>
  <c r="H27" i="5"/>
  <c r="H26" i="5"/>
  <c r="H25" i="5"/>
  <c r="H20" i="5"/>
  <c r="H19" i="5"/>
  <c r="H18" i="5"/>
  <c r="H17" i="5"/>
  <c r="H15" i="5"/>
  <c r="H14" i="5"/>
  <c r="H13" i="5"/>
  <c r="H12" i="5"/>
  <c r="H11" i="5"/>
  <c r="H10" i="5"/>
  <c r="T123" i="4"/>
  <c r="S123" i="4"/>
  <c r="T120" i="4"/>
  <c r="S120" i="4"/>
  <c r="T119" i="4"/>
  <c r="S119" i="4"/>
  <c r="T116" i="4"/>
  <c r="S116" i="4"/>
  <c r="T115" i="4"/>
  <c r="S115" i="4"/>
  <c r="T114" i="4"/>
  <c r="S114" i="4"/>
  <c r="T111" i="4"/>
  <c r="S111" i="4"/>
  <c r="T110" i="4"/>
  <c r="S110" i="4"/>
  <c r="T107" i="4"/>
  <c r="S107" i="4"/>
  <c r="T106" i="4"/>
  <c r="S106" i="4"/>
  <c r="T105" i="4"/>
  <c r="S105" i="4"/>
  <c r="T104" i="4"/>
  <c r="S104" i="4"/>
  <c r="T103" i="4"/>
  <c r="S103" i="4"/>
  <c r="T102" i="4"/>
  <c r="S102" i="4"/>
  <c r="T101" i="4"/>
  <c r="S101" i="4"/>
  <c r="T100" i="4"/>
  <c r="S100" i="4"/>
  <c r="T99" i="4"/>
  <c r="S99" i="4"/>
  <c r="T98" i="4"/>
  <c r="S98" i="4"/>
  <c r="T97" i="4"/>
  <c r="S97" i="4"/>
  <c r="T88" i="4"/>
  <c r="S88" i="4"/>
  <c r="T87" i="4"/>
  <c r="S87" i="4"/>
  <c r="T86" i="4"/>
  <c r="S86" i="4"/>
  <c r="T85" i="4"/>
  <c r="S85" i="4"/>
  <c r="T84" i="4"/>
  <c r="S84" i="4"/>
  <c r="T83" i="4"/>
  <c r="S83" i="4"/>
  <c r="T82" i="4"/>
  <c r="S82" i="4"/>
  <c r="T81" i="4"/>
  <c r="S81" i="4"/>
  <c r="T78" i="4"/>
  <c r="S78" i="4"/>
  <c r="T77" i="4"/>
  <c r="S77" i="4"/>
  <c r="T76" i="4"/>
  <c r="S76" i="4"/>
  <c r="T75" i="4"/>
  <c r="S75" i="4"/>
  <c r="T72" i="4"/>
  <c r="S72" i="4"/>
  <c r="T69" i="4"/>
  <c r="S69" i="4"/>
  <c r="T68" i="4"/>
  <c r="S68" i="4"/>
  <c r="T67" i="4"/>
  <c r="S67" i="4"/>
  <c r="T64" i="4"/>
  <c r="S64" i="4"/>
  <c r="T63" i="4"/>
  <c r="S63" i="4"/>
  <c r="T62" i="4"/>
  <c r="S62" i="4"/>
  <c r="T59" i="4"/>
  <c r="S59" i="4"/>
  <c r="T58" i="4"/>
  <c r="S58" i="4"/>
  <c r="T57" i="4"/>
  <c r="S57" i="4"/>
  <c r="T54" i="4"/>
  <c r="S54" i="4"/>
  <c r="T53" i="4"/>
  <c r="S53" i="4"/>
  <c r="T46" i="4"/>
  <c r="S46" i="4"/>
  <c r="T45" i="4"/>
  <c r="S45" i="4"/>
  <c r="T44" i="4"/>
  <c r="S44" i="4"/>
  <c r="T43" i="4"/>
  <c r="S43" i="4"/>
  <c r="T42" i="4"/>
  <c r="S42" i="4"/>
  <c r="T41" i="4"/>
  <c r="S41" i="4"/>
  <c r="T40" i="4"/>
  <c r="S40" i="4"/>
  <c r="T37" i="4"/>
  <c r="S37" i="4"/>
  <c r="T36" i="4"/>
  <c r="S36" i="4"/>
  <c r="T35" i="4"/>
  <c r="S35" i="4"/>
  <c r="T32" i="4"/>
  <c r="S32" i="4"/>
  <c r="T31" i="4"/>
  <c r="S31" i="4"/>
  <c r="T30" i="4"/>
  <c r="S30" i="4"/>
  <c r="T29" i="4"/>
  <c r="S29" i="4"/>
  <c r="T28" i="4"/>
  <c r="S28" i="4"/>
  <c r="T25" i="4"/>
  <c r="S25" i="4"/>
  <c r="T24" i="4"/>
  <c r="S24" i="4"/>
  <c r="T21" i="4"/>
  <c r="S21" i="4"/>
  <c r="T20" i="4"/>
  <c r="S20" i="4"/>
  <c r="T19" i="4"/>
  <c r="S19" i="4"/>
  <c r="T18" i="4"/>
  <c r="S18" i="4"/>
  <c r="T17" i="4"/>
  <c r="S17" i="4"/>
  <c r="T14" i="4"/>
  <c r="S14" i="4"/>
  <c r="T13" i="4"/>
  <c r="S13" i="4"/>
  <c r="T12" i="4"/>
  <c r="S12" i="4"/>
  <c r="T11" i="4"/>
  <c r="S11" i="4"/>
  <c r="T10" i="4"/>
  <c r="S10" i="4"/>
  <c r="T9" i="4"/>
  <c r="S9" i="4"/>
  <c r="N123" i="4"/>
  <c r="P123" i="4" s="1"/>
  <c r="C150" i="4" s="1"/>
  <c r="N120" i="4"/>
  <c r="N119" i="4"/>
  <c r="N116" i="4"/>
  <c r="N115" i="4"/>
  <c r="N114" i="4"/>
  <c r="N111" i="4"/>
  <c r="N110" i="4"/>
  <c r="N107" i="4"/>
  <c r="N106" i="4"/>
  <c r="N105" i="4"/>
  <c r="N104" i="4"/>
  <c r="N103" i="4"/>
  <c r="N102" i="4"/>
  <c r="N101" i="4"/>
  <c r="N100" i="4"/>
  <c r="N99" i="4"/>
  <c r="N98" i="4"/>
  <c r="N97" i="4"/>
  <c r="N88" i="4"/>
  <c r="N87" i="4"/>
  <c r="N86" i="4"/>
  <c r="N85" i="4"/>
  <c r="N84" i="4"/>
  <c r="N83" i="4"/>
  <c r="N82" i="4"/>
  <c r="N81" i="4"/>
  <c r="N78" i="4"/>
  <c r="N77" i="4"/>
  <c r="N76" i="4"/>
  <c r="N75" i="4"/>
  <c r="N72" i="4"/>
  <c r="N69" i="4"/>
  <c r="N68" i="4"/>
  <c r="N67" i="4"/>
  <c r="N64" i="4"/>
  <c r="N63" i="4"/>
  <c r="N62" i="4"/>
  <c r="N59" i="4"/>
  <c r="N58" i="4"/>
  <c r="N57" i="4"/>
  <c r="N54" i="4"/>
  <c r="N53" i="4"/>
  <c r="N46" i="4"/>
  <c r="N45" i="4"/>
  <c r="N44" i="4"/>
  <c r="N43" i="4"/>
  <c r="N42" i="4"/>
  <c r="N41" i="4"/>
  <c r="N40" i="4"/>
  <c r="N37" i="4"/>
  <c r="N36" i="4"/>
  <c r="N35" i="4"/>
  <c r="N32" i="4"/>
  <c r="N31" i="4"/>
  <c r="N30" i="4"/>
  <c r="N29" i="4"/>
  <c r="N28" i="4"/>
  <c r="N25" i="4"/>
  <c r="N24" i="4"/>
  <c r="N21" i="4"/>
  <c r="N20" i="4"/>
  <c r="N19" i="4"/>
  <c r="N18" i="4"/>
  <c r="N17" i="4"/>
  <c r="N14" i="4"/>
  <c r="N13" i="4"/>
  <c r="N12" i="4"/>
  <c r="N11" i="4"/>
  <c r="N10" i="4"/>
  <c r="N9" i="4"/>
  <c r="J123" i="4"/>
  <c r="J120" i="4"/>
  <c r="J119" i="4"/>
  <c r="J116" i="4"/>
  <c r="J115" i="4"/>
  <c r="J114" i="4"/>
  <c r="J111" i="4"/>
  <c r="J110" i="4"/>
  <c r="J107" i="4"/>
  <c r="J106" i="4"/>
  <c r="J105" i="4"/>
  <c r="J104" i="4"/>
  <c r="J103" i="4"/>
  <c r="J102" i="4"/>
  <c r="J101" i="4"/>
  <c r="J100" i="4"/>
  <c r="J99" i="4"/>
  <c r="J98" i="4"/>
  <c r="J97" i="4"/>
  <c r="J88" i="4"/>
  <c r="J87" i="4"/>
  <c r="J86" i="4"/>
  <c r="J85" i="4"/>
  <c r="J84" i="4"/>
  <c r="J83" i="4"/>
  <c r="J82" i="4"/>
  <c r="J81" i="4"/>
  <c r="J78" i="4"/>
  <c r="J77" i="4"/>
  <c r="J76" i="4"/>
  <c r="J75" i="4"/>
  <c r="J72" i="4"/>
  <c r="J69" i="4"/>
  <c r="J68" i="4"/>
  <c r="J67" i="4"/>
  <c r="J64" i="4"/>
  <c r="J63" i="4"/>
  <c r="J62" i="4"/>
  <c r="J59" i="4"/>
  <c r="J58" i="4"/>
  <c r="J57" i="4"/>
  <c r="J54" i="4"/>
  <c r="J53" i="4"/>
  <c r="J46" i="4"/>
  <c r="J45" i="4"/>
  <c r="J44" i="4"/>
  <c r="J43" i="4"/>
  <c r="J42" i="4"/>
  <c r="J41" i="4"/>
  <c r="J40" i="4"/>
  <c r="J37" i="4"/>
  <c r="J36" i="4"/>
  <c r="J35" i="4"/>
  <c r="J32" i="4"/>
  <c r="J31" i="4"/>
  <c r="J30" i="4"/>
  <c r="J29" i="4"/>
  <c r="J28" i="4"/>
  <c r="J25" i="4"/>
  <c r="J24" i="4"/>
  <c r="J21" i="4"/>
  <c r="J20" i="4"/>
  <c r="J19" i="4"/>
  <c r="J18" i="4"/>
  <c r="J17" i="4"/>
  <c r="J14" i="4"/>
  <c r="J13" i="4"/>
  <c r="J12" i="4"/>
  <c r="J11" i="4"/>
  <c r="J10" i="4"/>
  <c r="J9" i="4"/>
  <c r="O73" i="3"/>
  <c r="N73" i="3"/>
  <c r="O72" i="3"/>
  <c r="N72" i="3"/>
  <c r="O71" i="3"/>
  <c r="N71" i="3"/>
  <c r="O70" i="3"/>
  <c r="N70" i="3"/>
  <c r="O69" i="3"/>
  <c r="N69" i="3"/>
  <c r="O61" i="3"/>
  <c r="N61" i="3"/>
  <c r="O60" i="3"/>
  <c r="N60" i="3"/>
  <c r="O59" i="3"/>
  <c r="N59" i="3"/>
  <c r="O58" i="3"/>
  <c r="N58" i="3"/>
  <c r="O57" i="3"/>
  <c r="N57" i="3"/>
  <c r="O56" i="3"/>
  <c r="N56" i="3"/>
  <c r="O55" i="3"/>
  <c r="N55" i="3"/>
  <c r="O54" i="3"/>
  <c r="N54" i="3"/>
  <c r="O53" i="3"/>
  <c r="N53" i="3"/>
  <c r="O52" i="3"/>
  <c r="N52" i="3"/>
  <c r="O51" i="3"/>
  <c r="N51" i="3"/>
  <c r="O47" i="3"/>
  <c r="N47" i="3"/>
  <c r="O46" i="3"/>
  <c r="N46" i="3"/>
  <c r="O45" i="3"/>
  <c r="N45" i="3"/>
  <c r="O44" i="3"/>
  <c r="N44" i="3"/>
  <c r="O43" i="3"/>
  <c r="N43" i="3"/>
  <c r="O42" i="3"/>
  <c r="N42" i="3"/>
  <c r="O41" i="3"/>
  <c r="N41" i="3"/>
  <c r="O40" i="3"/>
  <c r="N40" i="3"/>
  <c r="O39" i="3"/>
  <c r="N39" i="3"/>
  <c r="O38" i="3"/>
  <c r="N38" i="3"/>
  <c r="O37" i="3"/>
  <c r="N37" i="3"/>
  <c r="O36" i="3"/>
  <c r="N36" i="3"/>
  <c r="O35" i="3"/>
  <c r="N35" i="3"/>
  <c r="O29" i="3"/>
  <c r="N29" i="3"/>
  <c r="O28" i="3"/>
  <c r="N28" i="3"/>
  <c r="O27" i="3"/>
  <c r="N27" i="3"/>
  <c r="O26" i="3"/>
  <c r="N26" i="3"/>
  <c r="O25" i="3"/>
  <c r="N25" i="3"/>
  <c r="O24" i="3"/>
  <c r="N24" i="3"/>
  <c r="O23" i="3"/>
  <c r="N23" i="3"/>
  <c r="O22" i="3"/>
  <c r="N22" i="3"/>
  <c r="O18" i="3"/>
  <c r="N18" i="3"/>
  <c r="O17" i="3"/>
  <c r="N17" i="3"/>
  <c r="O16" i="3"/>
  <c r="N16" i="3"/>
  <c r="O15" i="3"/>
  <c r="N15" i="3"/>
  <c r="O14" i="3"/>
  <c r="N14" i="3"/>
  <c r="O13" i="3"/>
  <c r="N13" i="3"/>
  <c r="O12" i="3"/>
  <c r="N12" i="3"/>
  <c r="K73" i="3"/>
  <c r="K72" i="3"/>
  <c r="K71" i="3"/>
  <c r="K70" i="3"/>
  <c r="K69" i="3"/>
  <c r="K61" i="3"/>
  <c r="K60" i="3"/>
  <c r="K59" i="3"/>
  <c r="K58" i="3"/>
  <c r="K57" i="3"/>
  <c r="K56" i="3"/>
  <c r="K55" i="3"/>
  <c r="K54" i="3"/>
  <c r="K53" i="3"/>
  <c r="K52" i="3"/>
  <c r="K51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29" i="3"/>
  <c r="K28" i="3"/>
  <c r="K27" i="3"/>
  <c r="K26" i="3"/>
  <c r="K25" i="3"/>
  <c r="K24" i="3"/>
  <c r="K23" i="3"/>
  <c r="K22" i="3"/>
  <c r="K18" i="3"/>
  <c r="K17" i="3"/>
  <c r="K16" i="3"/>
  <c r="K15" i="3"/>
  <c r="K14" i="3"/>
  <c r="K13" i="3"/>
  <c r="K12" i="3"/>
  <c r="I73" i="3"/>
  <c r="I72" i="3"/>
  <c r="I71" i="3"/>
  <c r="I70" i="3"/>
  <c r="I69" i="3"/>
  <c r="I61" i="3"/>
  <c r="I60" i="3"/>
  <c r="I59" i="3"/>
  <c r="I58" i="3"/>
  <c r="I57" i="3"/>
  <c r="I56" i="3"/>
  <c r="I55" i="3"/>
  <c r="I54" i="3"/>
  <c r="I53" i="3"/>
  <c r="I52" i="3"/>
  <c r="I51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29" i="3"/>
  <c r="I28" i="3"/>
  <c r="I27" i="3"/>
  <c r="I26" i="3"/>
  <c r="I25" i="3"/>
  <c r="I24" i="3"/>
  <c r="I23" i="3"/>
  <c r="I22" i="3"/>
  <c r="I18" i="3"/>
  <c r="I17" i="3"/>
  <c r="I16" i="3"/>
  <c r="I15" i="3"/>
  <c r="I14" i="3"/>
  <c r="I13" i="3"/>
  <c r="I12" i="3"/>
  <c r="O42" i="16"/>
  <c r="N42" i="16"/>
  <c r="O41" i="16"/>
  <c r="N41" i="16"/>
  <c r="O40" i="16"/>
  <c r="N40" i="16"/>
  <c r="O39" i="16"/>
  <c r="N39" i="16"/>
  <c r="O38" i="16"/>
  <c r="N38" i="16"/>
  <c r="O37" i="16"/>
  <c r="N37" i="16"/>
  <c r="O36" i="16"/>
  <c r="N36" i="16"/>
  <c r="O35" i="16"/>
  <c r="N35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0" i="16"/>
  <c r="N20" i="16"/>
  <c r="O19" i="16"/>
  <c r="N19" i="16"/>
  <c r="O18" i="16"/>
  <c r="N18" i="16"/>
  <c r="O17" i="16"/>
  <c r="N17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K42" i="16"/>
  <c r="K41" i="16"/>
  <c r="K40" i="16"/>
  <c r="K39" i="16"/>
  <c r="K38" i="16"/>
  <c r="K37" i="16"/>
  <c r="K36" i="16"/>
  <c r="K35" i="16"/>
  <c r="K30" i="16"/>
  <c r="K29" i="16"/>
  <c r="K28" i="16"/>
  <c r="K27" i="16"/>
  <c r="K26" i="16"/>
  <c r="K25" i="16"/>
  <c r="K20" i="16"/>
  <c r="K19" i="16"/>
  <c r="K18" i="16"/>
  <c r="K17" i="16"/>
  <c r="K15" i="16"/>
  <c r="K14" i="16"/>
  <c r="K13" i="16"/>
  <c r="K12" i="16"/>
  <c r="K11" i="16"/>
  <c r="K10" i="16"/>
  <c r="H42" i="16"/>
  <c r="H41" i="16"/>
  <c r="H40" i="16"/>
  <c r="H39" i="16"/>
  <c r="H38" i="16"/>
  <c r="H37" i="16"/>
  <c r="H36" i="16"/>
  <c r="H35" i="16"/>
  <c r="H30" i="16"/>
  <c r="H29" i="16"/>
  <c r="H28" i="16"/>
  <c r="H27" i="16"/>
  <c r="H26" i="16"/>
  <c r="H25" i="16"/>
  <c r="H20" i="16"/>
  <c r="H19" i="16"/>
  <c r="H18" i="16"/>
  <c r="H17" i="16"/>
  <c r="H15" i="16"/>
  <c r="H14" i="16"/>
  <c r="H13" i="16"/>
  <c r="H12" i="16"/>
  <c r="H11" i="16"/>
  <c r="H10" i="16"/>
  <c r="R123" i="15"/>
  <c r="Q123" i="15"/>
  <c r="R120" i="15"/>
  <c r="Q120" i="15"/>
  <c r="R119" i="15"/>
  <c r="Q119" i="15"/>
  <c r="R116" i="15"/>
  <c r="Q116" i="15"/>
  <c r="R115" i="15"/>
  <c r="Q115" i="15"/>
  <c r="R114" i="15"/>
  <c r="Q114" i="15"/>
  <c r="R111" i="15"/>
  <c r="Q111" i="15"/>
  <c r="R110" i="15"/>
  <c r="Q110" i="15"/>
  <c r="R107" i="15"/>
  <c r="Q107" i="15"/>
  <c r="R106" i="15"/>
  <c r="Q106" i="15"/>
  <c r="R105" i="15"/>
  <c r="Q105" i="15"/>
  <c r="R104" i="15"/>
  <c r="Q104" i="15"/>
  <c r="R103" i="15"/>
  <c r="Q103" i="15"/>
  <c r="R102" i="15"/>
  <c r="Q102" i="15"/>
  <c r="R101" i="15"/>
  <c r="Q101" i="15"/>
  <c r="R100" i="15"/>
  <c r="Q100" i="15"/>
  <c r="R99" i="15"/>
  <c r="Q99" i="15"/>
  <c r="R98" i="15"/>
  <c r="Q98" i="15"/>
  <c r="R97" i="15"/>
  <c r="Q97" i="15"/>
  <c r="R88" i="15"/>
  <c r="Q88" i="15"/>
  <c r="R87" i="15"/>
  <c r="Q87" i="15"/>
  <c r="R86" i="15"/>
  <c r="Q86" i="15"/>
  <c r="R85" i="15"/>
  <c r="Q85" i="15"/>
  <c r="R84" i="15"/>
  <c r="Q84" i="15"/>
  <c r="R83" i="15"/>
  <c r="Q83" i="15"/>
  <c r="R82" i="15"/>
  <c r="Q82" i="15"/>
  <c r="R81" i="15"/>
  <c r="Q81" i="15"/>
  <c r="R78" i="15"/>
  <c r="Q78" i="15"/>
  <c r="R77" i="15"/>
  <c r="Q77" i="15"/>
  <c r="R76" i="15"/>
  <c r="Q76" i="15"/>
  <c r="R75" i="15"/>
  <c r="Q75" i="15"/>
  <c r="R72" i="15"/>
  <c r="Q72" i="15"/>
  <c r="R69" i="15"/>
  <c r="Q69" i="15"/>
  <c r="R68" i="15"/>
  <c r="Q68" i="15"/>
  <c r="R67" i="15"/>
  <c r="Q67" i="15"/>
  <c r="R64" i="15"/>
  <c r="Q64" i="15"/>
  <c r="R63" i="15"/>
  <c r="Q63" i="15"/>
  <c r="R62" i="15"/>
  <c r="Q62" i="15"/>
  <c r="R59" i="15"/>
  <c r="Q59" i="15"/>
  <c r="R58" i="15"/>
  <c r="Q58" i="15"/>
  <c r="R57" i="15"/>
  <c r="Q57" i="15"/>
  <c r="R54" i="15"/>
  <c r="Q54" i="15"/>
  <c r="R53" i="15"/>
  <c r="Q53" i="15"/>
  <c r="R46" i="15"/>
  <c r="Q46" i="15"/>
  <c r="R45" i="15"/>
  <c r="Q45" i="15"/>
  <c r="R44" i="15"/>
  <c r="Q44" i="15"/>
  <c r="R43" i="15"/>
  <c r="Q43" i="15"/>
  <c r="R42" i="15"/>
  <c r="Q42" i="15"/>
  <c r="R41" i="15"/>
  <c r="Q41" i="15"/>
  <c r="R40" i="15"/>
  <c r="Q40" i="15"/>
  <c r="R37" i="15"/>
  <c r="Q37" i="15"/>
  <c r="R36" i="15"/>
  <c r="Q36" i="15"/>
  <c r="R35" i="15"/>
  <c r="Q35" i="15"/>
  <c r="R32" i="15"/>
  <c r="Q32" i="15"/>
  <c r="R31" i="15"/>
  <c r="Q31" i="15"/>
  <c r="R30" i="15"/>
  <c r="Q30" i="15"/>
  <c r="R29" i="15"/>
  <c r="Q29" i="15"/>
  <c r="R28" i="15"/>
  <c r="Q28" i="15"/>
  <c r="R25" i="15"/>
  <c r="Q25" i="15"/>
  <c r="R24" i="15"/>
  <c r="Q24" i="15"/>
  <c r="R21" i="15"/>
  <c r="Q21" i="15"/>
  <c r="R20" i="15"/>
  <c r="Q20" i="15"/>
  <c r="R19" i="15"/>
  <c r="Q19" i="15"/>
  <c r="R18" i="15"/>
  <c r="Q18" i="15"/>
  <c r="R17" i="15"/>
  <c r="Q17" i="15"/>
  <c r="R14" i="15"/>
  <c r="Q14" i="15"/>
  <c r="R13" i="15"/>
  <c r="Q13" i="15"/>
  <c r="R12" i="15"/>
  <c r="Q12" i="15"/>
  <c r="R11" i="15"/>
  <c r="Q11" i="15"/>
  <c r="R10" i="15"/>
  <c r="Q10" i="15"/>
  <c r="R9" i="15"/>
  <c r="Q9" i="15"/>
  <c r="M123" i="15"/>
  <c r="N123" i="15" s="1"/>
  <c r="M120" i="15"/>
  <c r="M119" i="15"/>
  <c r="M116" i="15"/>
  <c r="M115" i="15"/>
  <c r="M114" i="15"/>
  <c r="M111" i="15"/>
  <c r="M110" i="15"/>
  <c r="M107" i="15"/>
  <c r="M106" i="15"/>
  <c r="M105" i="15"/>
  <c r="M104" i="15"/>
  <c r="M103" i="15"/>
  <c r="M102" i="15"/>
  <c r="M101" i="15"/>
  <c r="M100" i="15"/>
  <c r="M99" i="15"/>
  <c r="M98" i="15"/>
  <c r="M97" i="15"/>
  <c r="M88" i="15"/>
  <c r="M87" i="15"/>
  <c r="M86" i="15"/>
  <c r="M85" i="15"/>
  <c r="M84" i="15"/>
  <c r="M83" i="15"/>
  <c r="M82" i="15"/>
  <c r="M81" i="15"/>
  <c r="M78" i="15"/>
  <c r="M77" i="15"/>
  <c r="M76" i="15"/>
  <c r="M75" i="15"/>
  <c r="M72" i="15"/>
  <c r="M69" i="15"/>
  <c r="M68" i="15"/>
  <c r="M67" i="15"/>
  <c r="M64" i="15"/>
  <c r="M63" i="15"/>
  <c r="M62" i="15"/>
  <c r="M59" i="15"/>
  <c r="M58" i="15"/>
  <c r="M57" i="15"/>
  <c r="M54" i="15"/>
  <c r="M53" i="15"/>
  <c r="M46" i="15"/>
  <c r="M45" i="15"/>
  <c r="M44" i="15"/>
  <c r="M43" i="15"/>
  <c r="M42" i="15"/>
  <c r="M41" i="15"/>
  <c r="M40" i="15"/>
  <c r="M37" i="15"/>
  <c r="M36" i="15"/>
  <c r="M35" i="15"/>
  <c r="M32" i="15"/>
  <c r="M31" i="15"/>
  <c r="M30" i="15"/>
  <c r="M29" i="15"/>
  <c r="M28" i="15"/>
  <c r="M25" i="15"/>
  <c r="M24" i="15"/>
  <c r="M21" i="15"/>
  <c r="M20" i="15"/>
  <c r="M19" i="15"/>
  <c r="M18" i="15"/>
  <c r="M17" i="15"/>
  <c r="M14" i="15"/>
  <c r="M13" i="15"/>
  <c r="M12" i="15"/>
  <c r="M11" i="15"/>
  <c r="M10" i="15"/>
  <c r="M9" i="15"/>
  <c r="I123" i="15"/>
  <c r="I120" i="15"/>
  <c r="I119" i="15"/>
  <c r="I116" i="15"/>
  <c r="I115" i="15"/>
  <c r="I114" i="15"/>
  <c r="I111" i="15"/>
  <c r="I110" i="15"/>
  <c r="I107" i="15"/>
  <c r="I106" i="15"/>
  <c r="I105" i="15"/>
  <c r="I104" i="15"/>
  <c r="I103" i="15"/>
  <c r="I102" i="15"/>
  <c r="I101" i="15"/>
  <c r="I100" i="15"/>
  <c r="I99" i="15"/>
  <c r="I98" i="15"/>
  <c r="I97" i="15"/>
  <c r="I88" i="15"/>
  <c r="I87" i="15"/>
  <c r="I86" i="15"/>
  <c r="I85" i="15"/>
  <c r="I84" i="15"/>
  <c r="I83" i="15"/>
  <c r="I82" i="15"/>
  <c r="I81" i="15"/>
  <c r="I78" i="15"/>
  <c r="I77" i="15"/>
  <c r="I76" i="15"/>
  <c r="I75" i="15"/>
  <c r="I72" i="15"/>
  <c r="I69" i="15"/>
  <c r="I68" i="15"/>
  <c r="I67" i="15"/>
  <c r="I64" i="15"/>
  <c r="I63" i="15"/>
  <c r="I62" i="15"/>
  <c r="I59" i="15"/>
  <c r="I58" i="15"/>
  <c r="I57" i="15"/>
  <c r="I54" i="15"/>
  <c r="I53" i="15"/>
  <c r="I46" i="15"/>
  <c r="I45" i="15"/>
  <c r="I44" i="15"/>
  <c r="I43" i="15"/>
  <c r="I42" i="15"/>
  <c r="I41" i="15"/>
  <c r="I40" i="15"/>
  <c r="I37" i="15"/>
  <c r="I36" i="15"/>
  <c r="I35" i="15"/>
  <c r="I32" i="15"/>
  <c r="I31" i="15"/>
  <c r="I30" i="15"/>
  <c r="I29" i="15"/>
  <c r="I28" i="15"/>
  <c r="I25" i="15"/>
  <c r="I24" i="15"/>
  <c r="I21" i="15"/>
  <c r="I20" i="15"/>
  <c r="I19" i="15"/>
  <c r="I18" i="15"/>
  <c r="I17" i="15"/>
  <c r="I14" i="15"/>
  <c r="I13" i="15"/>
  <c r="I12" i="15"/>
  <c r="I11" i="15"/>
  <c r="I10" i="15"/>
  <c r="I9" i="15"/>
  <c r="N73" i="14"/>
  <c r="M73" i="14"/>
  <c r="N72" i="14"/>
  <c r="M72" i="14"/>
  <c r="N71" i="14"/>
  <c r="M71" i="14"/>
  <c r="N70" i="14"/>
  <c r="M70" i="14"/>
  <c r="N69" i="14"/>
  <c r="M69" i="14"/>
  <c r="N61" i="14"/>
  <c r="M61" i="14"/>
  <c r="N60" i="14"/>
  <c r="M60" i="14"/>
  <c r="N59" i="14"/>
  <c r="M59" i="14"/>
  <c r="N58" i="14"/>
  <c r="M58" i="14"/>
  <c r="N57" i="14"/>
  <c r="M57" i="14"/>
  <c r="N56" i="14"/>
  <c r="M56" i="14"/>
  <c r="N55" i="14"/>
  <c r="M55" i="14"/>
  <c r="N54" i="14"/>
  <c r="M54" i="14"/>
  <c r="N53" i="14"/>
  <c r="M53" i="14"/>
  <c r="N52" i="14"/>
  <c r="M52" i="14"/>
  <c r="N51" i="14"/>
  <c r="M51" i="14"/>
  <c r="N47" i="14"/>
  <c r="M47" i="14"/>
  <c r="N46" i="14"/>
  <c r="M46" i="14"/>
  <c r="N45" i="14"/>
  <c r="M45" i="14"/>
  <c r="N44" i="14"/>
  <c r="M44" i="14"/>
  <c r="N43" i="14"/>
  <c r="M43" i="14"/>
  <c r="N42" i="14"/>
  <c r="M42" i="14"/>
  <c r="N41" i="14"/>
  <c r="M41" i="14"/>
  <c r="N40" i="14"/>
  <c r="M40" i="14"/>
  <c r="N39" i="14"/>
  <c r="M39" i="14"/>
  <c r="N38" i="14"/>
  <c r="M38" i="14"/>
  <c r="N37" i="14"/>
  <c r="M37" i="14"/>
  <c r="N36" i="14"/>
  <c r="M36" i="14"/>
  <c r="N35" i="14"/>
  <c r="M35" i="14"/>
  <c r="N29" i="14"/>
  <c r="M29" i="14"/>
  <c r="N28" i="14"/>
  <c r="M28" i="14"/>
  <c r="N27" i="14"/>
  <c r="M27" i="14"/>
  <c r="N26" i="14"/>
  <c r="M26" i="14"/>
  <c r="N25" i="14"/>
  <c r="M25" i="14"/>
  <c r="N24" i="14"/>
  <c r="M24" i="14"/>
  <c r="N23" i="14"/>
  <c r="M23" i="14"/>
  <c r="N22" i="14"/>
  <c r="M22" i="14"/>
  <c r="N18" i="14"/>
  <c r="M18" i="14"/>
  <c r="N17" i="14"/>
  <c r="M17" i="14"/>
  <c r="N16" i="14"/>
  <c r="M16" i="14"/>
  <c r="N15" i="14"/>
  <c r="M15" i="14"/>
  <c r="N14" i="14"/>
  <c r="M14" i="14"/>
  <c r="N13" i="14"/>
  <c r="M13" i="14"/>
  <c r="N12" i="14"/>
  <c r="M12" i="14"/>
  <c r="K73" i="14"/>
  <c r="K72" i="14"/>
  <c r="K71" i="14"/>
  <c r="K70" i="14"/>
  <c r="K69" i="14"/>
  <c r="K61" i="14"/>
  <c r="K60" i="14"/>
  <c r="K59" i="14"/>
  <c r="K58" i="14"/>
  <c r="K57" i="14"/>
  <c r="K56" i="14"/>
  <c r="K55" i="14"/>
  <c r="K54" i="14"/>
  <c r="K53" i="14"/>
  <c r="K52" i="14"/>
  <c r="K51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29" i="14"/>
  <c r="K28" i="14"/>
  <c r="K27" i="14"/>
  <c r="K26" i="14"/>
  <c r="K25" i="14"/>
  <c r="K24" i="14"/>
  <c r="K23" i="14"/>
  <c r="K22" i="14"/>
  <c r="K18" i="14"/>
  <c r="K17" i="14"/>
  <c r="K16" i="14"/>
  <c r="K15" i="14"/>
  <c r="K14" i="14"/>
  <c r="K13" i="14"/>
  <c r="K12" i="14"/>
  <c r="I73" i="14"/>
  <c r="I72" i="14"/>
  <c r="I71" i="14"/>
  <c r="I70" i="14"/>
  <c r="I69" i="14"/>
  <c r="I61" i="14"/>
  <c r="I60" i="14"/>
  <c r="I59" i="14"/>
  <c r="I58" i="14"/>
  <c r="I57" i="14"/>
  <c r="I56" i="14"/>
  <c r="I55" i="14"/>
  <c r="I54" i="14"/>
  <c r="I53" i="14"/>
  <c r="I52" i="14"/>
  <c r="I51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29" i="14"/>
  <c r="I28" i="14"/>
  <c r="I27" i="14"/>
  <c r="I26" i="14"/>
  <c r="I25" i="14"/>
  <c r="I24" i="14"/>
  <c r="I23" i="14"/>
  <c r="I22" i="14"/>
  <c r="I18" i="14"/>
  <c r="I17" i="14"/>
  <c r="I16" i="14"/>
  <c r="I15" i="14"/>
  <c r="I14" i="14"/>
  <c r="I13" i="14"/>
  <c r="I12" i="14"/>
  <c r="M42" i="13"/>
  <c r="L42" i="13"/>
  <c r="M41" i="13"/>
  <c r="L41" i="13"/>
  <c r="M40" i="13"/>
  <c r="L40" i="13"/>
  <c r="M39" i="13"/>
  <c r="L39" i="13"/>
  <c r="M38" i="13"/>
  <c r="L38" i="13"/>
  <c r="M37" i="13"/>
  <c r="L37" i="13"/>
  <c r="M36" i="13"/>
  <c r="L36" i="13"/>
  <c r="M35" i="13"/>
  <c r="L35" i="13"/>
  <c r="M30" i="13"/>
  <c r="L30" i="13"/>
  <c r="M29" i="13"/>
  <c r="L29" i="13"/>
  <c r="M28" i="13"/>
  <c r="L28" i="13"/>
  <c r="M27" i="13"/>
  <c r="L27" i="13"/>
  <c r="M26" i="13"/>
  <c r="L26" i="13"/>
  <c r="M25" i="13"/>
  <c r="L25" i="13"/>
  <c r="M20" i="13"/>
  <c r="L20" i="13"/>
  <c r="M19" i="13"/>
  <c r="L19" i="13"/>
  <c r="M18" i="13"/>
  <c r="L18" i="13"/>
  <c r="M17" i="13"/>
  <c r="L17" i="13"/>
  <c r="M15" i="13"/>
  <c r="L15" i="13"/>
  <c r="M14" i="13"/>
  <c r="L14" i="13"/>
  <c r="M13" i="13"/>
  <c r="L13" i="13"/>
  <c r="M12" i="13"/>
  <c r="L12" i="13"/>
  <c r="M11" i="13"/>
  <c r="L11" i="13"/>
  <c r="M10" i="13"/>
  <c r="L10" i="13"/>
  <c r="I42" i="13"/>
  <c r="H42" i="13"/>
  <c r="I41" i="13"/>
  <c r="H41" i="13"/>
  <c r="I40" i="13"/>
  <c r="H40" i="13"/>
  <c r="I39" i="13"/>
  <c r="H39" i="13"/>
  <c r="I38" i="13"/>
  <c r="H38" i="13"/>
  <c r="I37" i="13"/>
  <c r="H37" i="13"/>
  <c r="I36" i="13"/>
  <c r="H36" i="13"/>
  <c r="I35" i="13"/>
  <c r="H35" i="13"/>
  <c r="I30" i="13"/>
  <c r="H30" i="13"/>
  <c r="I29" i="13"/>
  <c r="H29" i="13"/>
  <c r="I28" i="13"/>
  <c r="H28" i="13"/>
  <c r="I27" i="13"/>
  <c r="H27" i="13"/>
  <c r="I26" i="13"/>
  <c r="H26" i="13"/>
  <c r="I25" i="13"/>
  <c r="H25" i="13"/>
  <c r="I20" i="13"/>
  <c r="I19" i="13"/>
  <c r="I18" i="13"/>
  <c r="I17" i="13"/>
  <c r="I15" i="13"/>
  <c r="I14" i="13"/>
  <c r="I13" i="13"/>
  <c r="I12" i="13"/>
  <c r="I11" i="13"/>
  <c r="I10" i="13"/>
  <c r="H20" i="13"/>
  <c r="H19" i="13"/>
  <c r="H18" i="13"/>
  <c r="H17" i="13"/>
  <c r="H15" i="13"/>
  <c r="H14" i="13"/>
  <c r="H13" i="13"/>
  <c r="H12" i="13"/>
  <c r="H11" i="13"/>
  <c r="H10" i="13"/>
  <c r="P123" i="12"/>
  <c r="O123" i="12"/>
  <c r="P120" i="12"/>
  <c r="O120" i="12"/>
  <c r="P119" i="12"/>
  <c r="O119" i="12"/>
  <c r="P116" i="12"/>
  <c r="O116" i="12"/>
  <c r="P115" i="12"/>
  <c r="O115" i="12"/>
  <c r="P114" i="12"/>
  <c r="O114" i="12"/>
  <c r="P111" i="12"/>
  <c r="O111" i="12"/>
  <c r="P110" i="12"/>
  <c r="O110" i="12"/>
  <c r="P107" i="12"/>
  <c r="O107" i="12"/>
  <c r="P106" i="12"/>
  <c r="O106" i="12"/>
  <c r="P105" i="12"/>
  <c r="O105" i="12"/>
  <c r="P104" i="12"/>
  <c r="O104" i="12"/>
  <c r="P103" i="12"/>
  <c r="O103" i="12"/>
  <c r="P102" i="12"/>
  <c r="O102" i="12"/>
  <c r="P101" i="12"/>
  <c r="O101" i="12"/>
  <c r="P100" i="12"/>
  <c r="O100" i="12"/>
  <c r="P99" i="12"/>
  <c r="O99" i="12"/>
  <c r="P98" i="12"/>
  <c r="O98" i="12"/>
  <c r="P97" i="12"/>
  <c r="O97" i="12"/>
  <c r="P88" i="12"/>
  <c r="O88" i="12"/>
  <c r="P87" i="12"/>
  <c r="O87" i="12"/>
  <c r="P86" i="12"/>
  <c r="O86" i="12"/>
  <c r="P85" i="12"/>
  <c r="O85" i="12"/>
  <c r="P84" i="12"/>
  <c r="O84" i="12"/>
  <c r="P83" i="12"/>
  <c r="O83" i="12"/>
  <c r="P82" i="12"/>
  <c r="O82" i="12"/>
  <c r="P81" i="12"/>
  <c r="O81" i="12"/>
  <c r="P78" i="12"/>
  <c r="O78" i="12"/>
  <c r="P77" i="12"/>
  <c r="O77" i="12"/>
  <c r="P76" i="12"/>
  <c r="O76" i="12"/>
  <c r="P75" i="12"/>
  <c r="O75" i="12"/>
  <c r="P72" i="12"/>
  <c r="O72" i="12"/>
  <c r="P69" i="12"/>
  <c r="O69" i="12"/>
  <c r="P68" i="12"/>
  <c r="O68" i="12"/>
  <c r="P67" i="12"/>
  <c r="O67" i="12"/>
  <c r="P64" i="12"/>
  <c r="O64" i="12"/>
  <c r="P63" i="12"/>
  <c r="O63" i="12"/>
  <c r="P62" i="12"/>
  <c r="O62" i="12"/>
  <c r="P59" i="12"/>
  <c r="O59" i="12"/>
  <c r="P58" i="12"/>
  <c r="O58" i="12"/>
  <c r="P57" i="12"/>
  <c r="O57" i="12"/>
  <c r="P54" i="12"/>
  <c r="O54" i="12"/>
  <c r="P53" i="12"/>
  <c r="O53" i="12"/>
  <c r="P46" i="12"/>
  <c r="O46" i="12"/>
  <c r="P45" i="12"/>
  <c r="O45" i="12"/>
  <c r="P44" i="12"/>
  <c r="O44" i="12"/>
  <c r="P43" i="12"/>
  <c r="O43" i="12"/>
  <c r="P42" i="12"/>
  <c r="O42" i="12"/>
  <c r="P41" i="12"/>
  <c r="O41" i="12"/>
  <c r="P40" i="12"/>
  <c r="O40" i="12"/>
  <c r="P37" i="12"/>
  <c r="O37" i="12"/>
  <c r="P36" i="12"/>
  <c r="O36" i="12"/>
  <c r="P35" i="12"/>
  <c r="O35" i="12"/>
  <c r="P32" i="12"/>
  <c r="O32" i="12"/>
  <c r="P31" i="12"/>
  <c r="O31" i="12"/>
  <c r="P30" i="12"/>
  <c r="O30" i="12"/>
  <c r="P29" i="12"/>
  <c r="O29" i="12"/>
  <c r="P28" i="12"/>
  <c r="O28" i="12"/>
  <c r="P25" i="12"/>
  <c r="O25" i="12"/>
  <c r="P24" i="12"/>
  <c r="O24" i="12"/>
  <c r="P21" i="12"/>
  <c r="O21" i="12"/>
  <c r="P20" i="12"/>
  <c r="O20" i="12"/>
  <c r="P19" i="12"/>
  <c r="O19" i="12"/>
  <c r="P18" i="12"/>
  <c r="O18" i="12"/>
  <c r="P17" i="12"/>
  <c r="O17" i="12"/>
  <c r="P14" i="12"/>
  <c r="O14" i="12"/>
  <c r="P13" i="12"/>
  <c r="O13" i="12"/>
  <c r="P12" i="12"/>
  <c r="O12" i="12"/>
  <c r="P11" i="12"/>
  <c r="O11" i="12"/>
  <c r="P10" i="12"/>
  <c r="O10" i="12"/>
  <c r="P9" i="12"/>
  <c r="O9" i="12"/>
  <c r="J120" i="12"/>
  <c r="J119" i="12"/>
  <c r="J116" i="12"/>
  <c r="J115" i="12"/>
  <c r="J114" i="12"/>
  <c r="J111" i="12"/>
  <c r="J110" i="12"/>
  <c r="J107" i="12"/>
  <c r="J106" i="12"/>
  <c r="J105" i="12"/>
  <c r="J104" i="12"/>
  <c r="J103" i="12"/>
  <c r="J102" i="12"/>
  <c r="J101" i="12"/>
  <c r="J100" i="12"/>
  <c r="J99" i="12"/>
  <c r="J98" i="12"/>
  <c r="J97" i="12"/>
  <c r="J88" i="12"/>
  <c r="J87" i="12"/>
  <c r="J86" i="12"/>
  <c r="J85" i="12"/>
  <c r="J84" i="12"/>
  <c r="J83" i="12"/>
  <c r="J82" i="12"/>
  <c r="J81" i="12"/>
  <c r="J78" i="12"/>
  <c r="J77" i="12"/>
  <c r="J76" i="12"/>
  <c r="J75" i="12"/>
  <c r="J72" i="12"/>
  <c r="J69" i="12"/>
  <c r="J68" i="12"/>
  <c r="J67" i="12"/>
  <c r="J64" i="12"/>
  <c r="J63" i="12"/>
  <c r="J62" i="12"/>
  <c r="J59" i="12"/>
  <c r="J58" i="12"/>
  <c r="J57" i="12"/>
  <c r="J54" i="12"/>
  <c r="J53" i="12"/>
  <c r="J46" i="12"/>
  <c r="J45" i="12"/>
  <c r="J44" i="12"/>
  <c r="J43" i="12"/>
  <c r="J42" i="12"/>
  <c r="J41" i="12"/>
  <c r="J40" i="12"/>
  <c r="J37" i="12"/>
  <c r="J36" i="12"/>
  <c r="J35" i="12"/>
  <c r="J32" i="12"/>
  <c r="J31" i="12"/>
  <c r="J30" i="12"/>
  <c r="J29" i="12"/>
  <c r="J28" i="12"/>
  <c r="J25" i="12"/>
  <c r="J24" i="12"/>
  <c r="J21" i="12"/>
  <c r="J20" i="12"/>
  <c r="J19" i="12"/>
  <c r="J18" i="12"/>
  <c r="J17" i="12"/>
  <c r="E42" i="16"/>
  <c r="E41" i="16"/>
  <c r="E40" i="16"/>
  <c r="E39" i="16"/>
  <c r="E38" i="16"/>
  <c r="E37" i="16"/>
  <c r="E36" i="16"/>
  <c r="E35" i="16"/>
  <c r="E30" i="16"/>
  <c r="E29" i="16"/>
  <c r="E28" i="16"/>
  <c r="E27" i="16"/>
  <c r="E26" i="16"/>
  <c r="E25" i="16"/>
  <c r="E20" i="16"/>
  <c r="E19" i="16"/>
  <c r="E18" i="16"/>
  <c r="E17" i="16"/>
  <c r="E15" i="16"/>
  <c r="E14" i="16"/>
  <c r="E13" i="16"/>
  <c r="E12" i="16"/>
  <c r="E11" i="16"/>
  <c r="E10" i="16"/>
  <c r="G73" i="14"/>
  <c r="G72" i="14"/>
  <c r="G71" i="14"/>
  <c r="G70" i="14"/>
  <c r="G69" i="14"/>
  <c r="G61" i="14"/>
  <c r="G60" i="14"/>
  <c r="G59" i="14"/>
  <c r="G58" i="14"/>
  <c r="G57" i="14"/>
  <c r="G56" i="14"/>
  <c r="G55" i="14"/>
  <c r="G54" i="14"/>
  <c r="G53" i="14"/>
  <c r="G52" i="14"/>
  <c r="G51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29" i="14"/>
  <c r="G28" i="14"/>
  <c r="G27" i="14"/>
  <c r="G26" i="14"/>
  <c r="G25" i="14"/>
  <c r="G24" i="14"/>
  <c r="G23" i="14"/>
  <c r="G22" i="14"/>
  <c r="G18" i="14"/>
  <c r="G17" i="14"/>
  <c r="G16" i="14"/>
  <c r="G15" i="14"/>
  <c r="G14" i="14"/>
  <c r="G13" i="14"/>
  <c r="G12" i="14"/>
  <c r="E42" i="5"/>
  <c r="E41" i="5"/>
  <c r="E40" i="5"/>
  <c r="E39" i="5"/>
  <c r="E38" i="5"/>
  <c r="E37" i="5"/>
  <c r="E36" i="5"/>
  <c r="E35" i="5"/>
  <c r="E30" i="5"/>
  <c r="E29" i="5"/>
  <c r="E28" i="5"/>
  <c r="E27" i="5"/>
  <c r="E26" i="5"/>
  <c r="E25" i="5"/>
  <c r="E20" i="5"/>
  <c r="E19" i="5"/>
  <c r="E18" i="5"/>
  <c r="E17" i="5"/>
  <c r="E15" i="5"/>
  <c r="E14" i="5"/>
  <c r="E13" i="5"/>
  <c r="E12" i="5"/>
  <c r="E11" i="5"/>
  <c r="E10" i="5"/>
  <c r="C42" i="5"/>
  <c r="C41" i="5"/>
  <c r="C40" i="5"/>
  <c r="C39" i="5"/>
  <c r="C38" i="5"/>
  <c r="C37" i="5"/>
  <c r="C36" i="5"/>
  <c r="C35" i="5"/>
  <c r="C30" i="5"/>
  <c r="C29" i="5"/>
  <c r="C28" i="5"/>
  <c r="C27" i="5"/>
  <c r="C26" i="5"/>
  <c r="C25" i="5"/>
  <c r="C20" i="5"/>
  <c r="C19" i="5"/>
  <c r="C18" i="5"/>
  <c r="C17" i="5"/>
  <c r="C15" i="5"/>
  <c r="C14" i="5"/>
  <c r="C13" i="5"/>
  <c r="C12" i="5"/>
  <c r="C11" i="5"/>
  <c r="C10" i="5"/>
  <c r="B42" i="5"/>
  <c r="B41" i="5"/>
  <c r="B40" i="5"/>
  <c r="B39" i="5"/>
  <c r="B38" i="5"/>
  <c r="B37" i="5"/>
  <c r="B36" i="5"/>
  <c r="B35" i="5"/>
  <c r="B30" i="5"/>
  <c r="B29" i="5"/>
  <c r="B28" i="5"/>
  <c r="B27" i="5"/>
  <c r="B26" i="5"/>
  <c r="B25" i="5"/>
  <c r="B20" i="5"/>
  <c r="B19" i="5"/>
  <c r="B18" i="5"/>
  <c r="B17" i="5"/>
  <c r="B15" i="5"/>
  <c r="B14" i="5"/>
  <c r="B13" i="5"/>
  <c r="B12" i="5"/>
  <c r="B11" i="5"/>
  <c r="B10" i="5"/>
  <c r="G123" i="4"/>
  <c r="G119" i="4"/>
  <c r="G116" i="4"/>
  <c r="G115" i="4"/>
  <c r="G114" i="4"/>
  <c r="G111" i="4"/>
  <c r="G110" i="4"/>
  <c r="G107" i="4"/>
  <c r="G106" i="4"/>
  <c r="G105" i="4"/>
  <c r="G104" i="4"/>
  <c r="G103" i="4"/>
  <c r="G102" i="4"/>
  <c r="G101" i="4"/>
  <c r="G100" i="4"/>
  <c r="G99" i="4"/>
  <c r="G98" i="4"/>
  <c r="G97" i="4"/>
  <c r="G88" i="4"/>
  <c r="G87" i="4"/>
  <c r="G86" i="4"/>
  <c r="G85" i="4"/>
  <c r="G84" i="4"/>
  <c r="G83" i="4"/>
  <c r="G82" i="4"/>
  <c r="G81" i="4"/>
  <c r="G78" i="4"/>
  <c r="G77" i="4"/>
  <c r="G76" i="4"/>
  <c r="G75" i="4"/>
  <c r="G72" i="4"/>
  <c r="G69" i="4"/>
  <c r="G68" i="4"/>
  <c r="G67" i="4"/>
  <c r="G64" i="4"/>
  <c r="G63" i="4"/>
  <c r="G62" i="4"/>
  <c r="G59" i="4"/>
  <c r="G58" i="4"/>
  <c r="G57" i="4"/>
  <c r="G54" i="4"/>
  <c r="G53" i="4"/>
  <c r="G46" i="4"/>
  <c r="G45" i="4"/>
  <c r="G44" i="4"/>
  <c r="G43" i="4"/>
  <c r="G42" i="4"/>
  <c r="G41" i="4"/>
  <c r="G40" i="4"/>
  <c r="G37" i="4"/>
  <c r="G36" i="4"/>
  <c r="G35" i="4"/>
  <c r="G32" i="4"/>
  <c r="G31" i="4"/>
  <c r="G30" i="4"/>
  <c r="G29" i="4"/>
  <c r="G28" i="4"/>
  <c r="G25" i="4"/>
  <c r="G24" i="4"/>
  <c r="G21" i="4"/>
  <c r="G20" i="4"/>
  <c r="G19" i="4"/>
  <c r="G18" i="4"/>
  <c r="G17" i="4"/>
  <c r="G14" i="4"/>
  <c r="G13" i="4"/>
  <c r="G12" i="4"/>
  <c r="G11" i="4"/>
  <c r="G10" i="4"/>
  <c r="G9" i="4"/>
  <c r="E123" i="4"/>
  <c r="E120" i="4"/>
  <c r="E119" i="4"/>
  <c r="E116" i="4"/>
  <c r="E115" i="4"/>
  <c r="E114" i="4"/>
  <c r="E111" i="4"/>
  <c r="E110" i="4"/>
  <c r="E107" i="4"/>
  <c r="E106" i="4"/>
  <c r="E105" i="4"/>
  <c r="E104" i="4"/>
  <c r="E103" i="4"/>
  <c r="E102" i="4"/>
  <c r="E101" i="4"/>
  <c r="E100" i="4"/>
  <c r="E99" i="4"/>
  <c r="E98" i="4"/>
  <c r="E97" i="4"/>
  <c r="E88" i="4"/>
  <c r="E87" i="4"/>
  <c r="E86" i="4"/>
  <c r="E85" i="4"/>
  <c r="E84" i="4"/>
  <c r="E83" i="4"/>
  <c r="E82" i="4"/>
  <c r="E81" i="4"/>
  <c r="E78" i="4"/>
  <c r="E77" i="4"/>
  <c r="E76" i="4"/>
  <c r="E75" i="4"/>
  <c r="E72" i="4"/>
  <c r="E69" i="4"/>
  <c r="E68" i="4"/>
  <c r="E67" i="4"/>
  <c r="E64" i="4"/>
  <c r="E63" i="4"/>
  <c r="E62" i="4"/>
  <c r="E59" i="4"/>
  <c r="E58" i="4"/>
  <c r="E57" i="4"/>
  <c r="E54" i="4"/>
  <c r="E53" i="4"/>
  <c r="E46" i="4"/>
  <c r="E45" i="4"/>
  <c r="E44" i="4"/>
  <c r="E43" i="4"/>
  <c r="E42" i="4"/>
  <c r="E41" i="4"/>
  <c r="E40" i="4"/>
  <c r="E37" i="4"/>
  <c r="E36" i="4"/>
  <c r="E35" i="4"/>
  <c r="E32" i="4"/>
  <c r="E31" i="4"/>
  <c r="E30" i="4"/>
  <c r="E29" i="4"/>
  <c r="E28" i="4"/>
  <c r="E25" i="4"/>
  <c r="E24" i="4"/>
  <c r="E21" i="4"/>
  <c r="E20" i="4"/>
  <c r="E19" i="4"/>
  <c r="E18" i="4"/>
  <c r="E17" i="4"/>
  <c r="E14" i="4"/>
  <c r="E13" i="4"/>
  <c r="E12" i="4"/>
  <c r="E11" i="4"/>
  <c r="E10" i="4"/>
  <c r="E9" i="4"/>
  <c r="C123" i="4"/>
  <c r="C120" i="4"/>
  <c r="C119" i="4"/>
  <c r="C116" i="4"/>
  <c r="C115" i="4"/>
  <c r="C114" i="4"/>
  <c r="C111" i="4"/>
  <c r="C110" i="4"/>
  <c r="C107" i="4"/>
  <c r="C106" i="4"/>
  <c r="C105" i="4"/>
  <c r="C104" i="4"/>
  <c r="C103" i="4"/>
  <c r="C102" i="4"/>
  <c r="C101" i="4"/>
  <c r="C100" i="4"/>
  <c r="C99" i="4"/>
  <c r="C98" i="4"/>
  <c r="C97" i="4"/>
  <c r="C88" i="4"/>
  <c r="C87" i="4"/>
  <c r="C86" i="4"/>
  <c r="C85" i="4"/>
  <c r="C84" i="4"/>
  <c r="C83" i="4"/>
  <c r="C82" i="4"/>
  <c r="C81" i="4"/>
  <c r="C78" i="4"/>
  <c r="C77" i="4"/>
  <c r="C76" i="4"/>
  <c r="C75" i="4"/>
  <c r="C72" i="4"/>
  <c r="C69" i="4"/>
  <c r="C68" i="4"/>
  <c r="C67" i="4"/>
  <c r="C64" i="4"/>
  <c r="C63" i="4"/>
  <c r="C62" i="4"/>
  <c r="C59" i="4"/>
  <c r="C58" i="4"/>
  <c r="C57" i="4"/>
  <c r="C54" i="4"/>
  <c r="C53" i="4"/>
  <c r="C46" i="4"/>
  <c r="C45" i="4"/>
  <c r="C44" i="4"/>
  <c r="C43" i="4"/>
  <c r="C42" i="4"/>
  <c r="C41" i="4"/>
  <c r="C40" i="4"/>
  <c r="C37" i="4"/>
  <c r="C36" i="4"/>
  <c r="C35" i="4"/>
  <c r="C32" i="4"/>
  <c r="C31" i="4"/>
  <c r="C30" i="4"/>
  <c r="C29" i="4"/>
  <c r="C28" i="4"/>
  <c r="C25" i="4"/>
  <c r="C24" i="4"/>
  <c r="C21" i="4"/>
  <c r="C20" i="4"/>
  <c r="C19" i="4"/>
  <c r="C18" i="4"/>
  <c r="C17" i="4"/>
  <c r="C14" i="4"/>
  <c r="C13" i="4"/>
  <c r="C12" i="4"/>
  <c r="C11" i="4"/>
  <c r="C10" i="4"/>
  <c r="C9" i="4"/>
  <c r="F123" i="15"/>
  <c r="F120" i="15"/>
  <c r="F119" i="15"/>
  <c r="F116" i="15"/>
  <c r="F115" i="15"/>
  <c r="F114" i="15"/>
  <c r="F111" i="15"/>
  <c r="F110" i="15"/>
  <c r="F107" i="15"/>
  <c r="F106" i="15"/>
  <c r="F105" i="15"/>
  <c r="F104" i="15"/>
  <c r="F103" i="15"/>
  <c r="F102" i="15"/>
  <c r="F101" i="15"/>
  <c r="F100" i="15"/>
  <c r="F99" i="15"/>
  <c r="F98" i="15"/>
  <c r="F97" i="15"/>
  <c r="F88" i="15"/>
  <c r="F87" i="15"/>
  <c r="F86" i="15"/>
  <c r="F85" i="15"/>
  <c r="F84" i="15"/>
  <c r="F83" i="15"/>
  <c r="F82" i="15"/>
  <c r="F81" i="15"/>
  <c r="F78" i="15"/>
  <c r="F77" i="15"/>
  <c r="F76" i="15"/>
  <c r="F75" i="15"/>
  <c r="F72" i="15"/>
  <c r="F69" i="15"/>
  <c r="F68" i="15"/>
  <c r="F67" i="15"/>
  <c r="F64" i="15"/>
  <c r="F63" i="15"/>
  <c r="F62" i="15"/>
  <c r="F59" i="15"/>
  <c r="F58" i="15"/>
  <c r="F57" i="15"/>
  <c r="F54" i="15"/>
  <c r="F53" i="15"/>
  <c r="F46" i="15"/>
  <c r="F45" i="15"/>
  <c r="F44" i="15"/>
  <c r="F43" i="15"/>
  <c r="F42" i="15"/>
  <c r="F41" i="15"/>
  <c r="F40" i="15"/>
  <c r="F37" i="15"/>
  <c r="F36" i="15"/>
  <c r="F35" i="15"/>
  <c r="F32" i="15"/>
  <c r="F31" i="15"/>
  <c r="F30" i="15"/>
  <c r="F29" i="15"/>
  <c r="F28" i="15"/>
  <c r="F25" i="15"/>
  <c r="F24" i="15"/>
  <c r="F21" i="15"/>
  <c r="F20" i="15"/>
  <c r="F19" i="15"/>
  <c r="F18" i="15"/>
  <c r="F17" i="15"/>
  <c r="F14" i="15"/>
  <c r="F13" i="15"/>
  <c r="F12" i="15"/>
  <c r="F11" i="15"/>
  <c r="F10" i="15"/>
  <c r="F9" i="15"/>
  <c r="D123" i="15"/>
  <c r="D120" i="15"/>
  <c r="D119" i="15"/>
  <c r="D116" i="15"/>
  <c r="D115" i="15"/>
  <c r="D114" i="15"/>
  <c r="D111" i="15"/>
  <c r="D110" i="15"/>
  <c r="D107" i="15"/>
  <c r="D106" i="15"/>
  <c r="D105" i="15"/>
  <c r="D104" i="15"/>
  <c r="D103" i="15"/>
  <c r="D102" i="15"/>
  <c r="D101" i="15"/>
  <c r="D100" i="15"/>
  <c r="D99" i="15"/>
  <c r="D98" i="15"/>
  <c r="D97" i="15"/>
  <c r="D88" i="15"/>
  <c r="D87" i="15"/>
  <c r="D86" i="15"/>
  <c r="D85" i="15"/>
  <c r="D84" i="15"/>
  <c r="D83" i="15"/>
  <c r="D82" i="15"/>
  <c r="D81" i="15"/>
  <c r="D78" i="15"/>
  <c r="D77" i="15"/>
  <c r="D76" i="15"/>
  <c r="D75" i="15"/>
  <c r="D72" i="15"/>
  <c r="D69" i="15"/>
  <c r="D68" i="15"/>
  <c r="D67" i="15"/>
  <c r="D64" i="15"/>
  <c r="D63" i="15"/>
  <c r="D62" i="15"/>
  <c r="D59" i="15"/>
  <c r="D58" i="15"/>
  <c r="D57" i="15"/>
  <c r="D54" i="15"/>
  <c r="D53" i="15"/>
  <c r="D46" i="15"/>
  <c r="D45" i="15"/>
  <c r="D44" i="15"/>
  <c r="D43" i="15"/>
  <c r="D42" i="15"/>
  <c r="D41" i="15"/>
  <c r="D40" i="15"/>
  <c r="D37" i="15"/>
  <c r="D36" i="15"/>
  <c r="D35" i="15"/>
  <c r="D32" i="15"/>
  <c r="D31" i="15"/>
  <c r="D30" i="15"/>
  <c r="D29" i="15"/>
  <c r="D28" i="15"/>
  <c r="D25" i="15"/>
  <c r="D24" i="15"/>
  <c r="D21" i="15"/>
  <c r="D20" i="15"/>
  <c r="D19" i="15"/>
  <c r="D18" i="15"/>
  <c r="D17" i="15"/>
  <c r="D14" i="15"/>
  <c r="D13" i="15"/>
  <c r="D12" i="15"/>
  <c r="D11" i="15"/>
  <c r="D10" i="15"/>
  <c r="D9" i="15"/>
  <c r="B123" i="15"/>
  <c r="B120" i="15"/>
  <c r="B119" i="15"/>
  <c r="B116" i="15"/>
  <c r="B115" i="15"/>
  <c r="B114" i="15"/>
  <c r="B111" i="15"/>
  <c r="B110" i="15"/>
  <c r="B107" i="15"/>
  <c r="B106" i="15"/>
  <c r="B105" i="15"/>
  <c r="B104" i="15"/>
  <c r="B103" i="15"/>
  <c r="B102" i="15"/>
  <c r="B101" i="15"/>
  <c r="B100" i="15"/>
  <c r="B99" i="15"/>
  <c r="B98" i="15"/>
  <c r="B97" i="15"/>
  <c r="B88" i="15"/>
  <c r="B87" i="15"/>
  <c r="B86" i="15"/>
  <c r="B85" i="15"/>
  <c r="B84" i="15"/>
  <c r="B83" i="15"/>
  <c r="B82" i="15"/>
  <c r="B81" i="15"/>
  <c r="B78" i="15"/>
  <c r="B77" i="15"/>
  <c r="B76" i="15"/>
  <c r="B75" i="15"/>
  <c r="B72" i="15"/>
  <c r="B69" i="15"/>
  <c r="B68" i="15"/>
  <c r="B67" i="15"/>
  <c r="B64" i="15"/>
  <c r="B63" i="15"/>
  <c r="B62" i="15"/>
  <c r="B59" i="15"/>
  <c r="B58" i="15"/>
  <c r="B57" i="15"/>
  <c r="B54" i="15"/>
  <c r="B53" i="15"/>
  <c r="B46" i="15"/>
  <c r="B45" i="15"/>
  <c r="B44" i="15"/>
  <c r="B43" i="15"/>
  <c r="B42" i="15"/>
  <c r="B41" i="15"/>
  <c r="B40" i="15"/>
  <c r="B37" i="15"/>
  <c r="B36" i="15"/>
  <c r="B35" i="15"/>
  <c r="B32" i="15"/>
  <c r="B31" i="15"/>
  <c r="B30" i="15"/>
  <c r="B29" i="15"/>
  <c r="B28" i="15"/>
  <c r="B25" i="15"/>
  <c r="B24" i="15"/>
  <c r="B21" i="15"/>
  <c r="B20" i="15"/>
  <c r="B19" i="15"/>
  <c r="B18" i="15"/>
  <c r="B17" i="15"/>
  <c r="B14" i="15"/>
  <c r="B13" i="15"/>
  <c r="B12" i="15"/>
  <c r="B11" i="15"/>
  <c r="B10" i="15"/>
  <c r="B9" i="15"/>
  <c r="G73" i="3"/>
  <c r="G72" i="3"/>
  <c r="G71" i="3"/>
  <c r="G70" i="3"/>
  <c r="G69" i="3"/>
  <c r="G61" i="3"/>
  <c r="G60" i="3"/>
  <c r="G59" i="3"/>
  <c r="G58" i="3"/>
  <c r="G57" i="3"/>
  <c r="G56" i="3"/>
  <c r="G55" i="3"/>
  <c r="G54" i="3"/>
  <c r="G53" i="3"/>
  <c r="G52" i="3"/>
  <c r="G51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29" i="3"/>
  <c r="G28" i="3"/>
  <c r="G27" i="3"/>
  <c r="G26" i="3"/>
  <c r="G25" i="3"/>
  <c r="G24" i="3"/>
  <c r="G23" i="3"/>
  <c r="G22" i="3"/>
  <c r="G18" i="3"/>
  <c r="G17" i="3"/>
  <c r="G16" i="3"/>
  <c r="G15" i="3"/>
  <c r="G14" i="3"/>
  <c r="G13" i="3"/>
  <c r="G12" i="3"/>
  <c r="E73" i="3"/>
  <c r="E72" i="3"/>
  <c r="E71" i="3"/>
  <c r="E70" i="3"/>
  <c r="E69" i="3"/>
  <c r="E61" i="3"/>
  <c r="E60" i="3"/>
  <c r="E59" i="3"/>
  <c r="E58" i="3"/>
  <c r="E57" i="3"/>
  <c r="E56" i="3"/>
  <c r="E55" i="3"/>
  <c r="E54" i="3"/>
  <c r="E53" i="3"/>
  <c r="E52" i="3"/>
  <c r="E51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29" i="3"/>
  <c r="E28" i="3"/>
  <c r="E27" i="3"/>
  <c r="E26" i="3"/>
  <c r="E25" i="3"/>
  <c r="E24" i="3"/>
  <c r="E23" i="3"/>
  <c r="E22" i="3"/>
  <c r="E18" i="3"/>
  <c r="E17" i="3"/>
  <c r="E16" i="3"/>
  <c r="E15" i="3"/>
  <c r="E14" i="3"/>
  <c r="E13" i="3"/>
  <c r="E12" i="3"/>
  <c r="C73" i="3"/>
  <c r="C72" i="3"/>
  <c r="C71" i="3"/>
  <c r="C70" i="3"/>
  <c r="C69" i="3"/>
  <c r="C61" i="3"/>
  <c r="C60" i="3"/>
  <c r="C59" i="3"/>
  <c r="C58" i="3"/>
  <c r="C57" i="3"/>
  <c r="C56" i="3"/>
  <c r="C55" i="3"/>
  <c r="C54" i="3"/>
  <c r="C53" i="3"/>
  <c r="C52" i="3"/>
  <c r="C51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29" i="3"/>
  <c r="C28" i="3"/>
  <c r="C27" i="3"/>
  <c r="C26" i="3"/>
  <c r="C25" i="3"/>
  <c r="C24" i="3"/>
  <c r="C23" i="3"/>
  <c r="C22" i="3"/>
  <c r="C18" i="3"/>
  <c r="C17" i="3"/>
  <c r="C16" i="3"/>
  <c r="C15" i="3"/>
  <c r="C14" i="3"/>
  <c r="C13" i="3"/>
  <c r="C12" i="3"/>
  <c r="C42" i="16"/>
  <c r="C41" i="16"/>
  <c r="C40" i="16"/>
  <c r="C39" i="16"/>
  <c r="C38" i="16"/>
  <c r="C37" i="16"/>
  <c r="C36" i="16"/>
  <c r="C35" i="16"/>
  <c r="B42" i="16"/>
  <c r="B41" i="16"/>
  <c r="B40" i="16"/>
  <c r="B39" i="16"/>
  <c r="B38" i="16"/>
  <c r="B37" i="16"/>
  <c r="B36" i="16"/>
  <c r="B35" i="16"/>
  <c r="C30" i="16"/>
  <c r="C29" i="16"/>
  <c r="C28" i="16"/>
  <c r="C27" i="16"/>
  <c r="C26" i="16"/>
  <c r="C25" i="16"/>
  <c r="B30" i="16"/>
  <c r="B29" i="16"/>
  <c r="B28" i="16"/>
  <c r="B27" i="16"/>
  <c r="B26" i="16"/>
  <c r="B25" i="16"/>
  <c r="C20" i="16"/>
  <c r="C19" i="16"/>
  <c r="C18" i="16"/>
  <c r="C17" i="16"/>
  <c r="C15" i="16"/>
  <c r="C14" i="16"/>
  <c r="C13" i="16"/>
  <c r="C12" i="16"/>
  <c r="C11" i="16"/>
  <c r="C10" i="16"/>
  <c r="B20" i="16"/>
  <c r="B19" i="16"/>
  <c r="B18" i="16"/>
  <c r="B17" i="16"/>
  <c r="B15" i="16"/>
  <c r="B14" i="16"/>
  <c r="B13" i="16"/>
  <c r="B12" i="16"/>
  <c r="B11" i="16"/>
  <c r="B10" i="16"/>
  <c r="E73" i="14"/>
  <c r="E72" i="14"/>
  <c r="E71" i="14"/>
  <c r="E70" i="14"/>
  <c r="E69" i="14"/>
  <c r="E61" i="14"/>
  <c r="E60" i="14"/>
  <c r="E59" i="14"/>
  <c r="E58" i="14"/>
  <c r="E57" i="14"/>
  <c r="E56" i="14"/>
  <c r="E55" i="14"/>
  <c r="E54" i="14"/>
  <c r="E53" i="14"/>
  <c r="E52" i="14"/>
  <c r="E51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29" i="14"/>
  <c r="E28" i="14"/>
  <c r="E27" i="14"/>
  <c r="E26" i="14"/>
  <c r="E25" i="14"/>
  <c r="E24" i="14"/>
  <c r="E23" i="14"/>
  <c r="E22" i="14"/>
  <c r="E18" i="14"/>
  <c r="E17" i="14"/>
  <c r="E16" i="14"/>
  <c r="E15" i="14"/>
  <c r="E14" i="14"/>
  <c r="E13" i="14"/>
  <c r="E12" i="14"/>
  <c r="C73" i="14"/>
  <c r="C72" i="14"/>
  <c r="C71" i="14"/>
  <c r="C70" i="14"/>
  <c r="C69" i="14"/>
  <c r="C61" i="14"/>
  <c r="C60" i="14"/>
  <c r="C59" i="14"/>
  <c r="C58" i="14"/>
  <c r="C57" i="14"/>
  <c r="C56" i="14"/>
  <c r="C55" i="14"/>
  <c r="C54" i="14"/>
  <c r="C53" i="14"/>
  <c r="C52" i="14"/>
  <c r="C51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29" i="14"/>
  <c r="C28" i="14"/>
  <c r="C27" i="14"/>
  <c r="C26" i="14"/>
  <c r="C25" i="14"/>
  <c r="C24" i="14"/>
  <c r="C23" i="14"/>
  <c r="C22" i="14"/>
  <c r="C18" i="14"/>
  <c r="C17" i="14"/>
  <c r="C16" i="14"/>
  <c r="C15" i="14"/>
  <c r="C14" i="14"/>
  <c r="C13" i="14"/>
  <c r="C12" i="14"/>
  <c r="L25" i="16" l="1"/>
  <c r="M14" i="5"/>
  <c r="M17" i="5"/>
  <c r="L26" i="16"/>
  <c r="L38" i="16"/>
  <c r="L15" i="16"/>
  <c r="L28" i="16"/>
  <c r="L35" i="16"/>
  <c r="L29" i="16"/>
  <c r="M27" i="5"/>
  <c r="M29" i="5"/>
  <c r="M39" i="5"/>
  <c r="M15" i="5"/>
  <c r="L17" i="16"/>
  <c r="M28" i="5"/>
  <c r="L18" i="16"/>
  <c r="L30" i="16"/>
  <c r="L42" i="16"/>
  <c r="M42" i="5"/>
  <c r="M18" i="5"/>
  <c r="M30" i="5"/>
  <c r="L39" i="16"/>
  <c r="M40" i="5"/>
  <c r="L10" i="16"/>
  <c r="L19" i="16"/>
  <c r="M10" i="5"/>
  <c r="M19" i="5"/>
  <c r="M35" i="5"/>
  <c r="L11" i="16"/>
  <c r="L20" i="16"/>
  <c r="L36" i="16"/>
  <c r="M11" i="5"/>
  <c r="M20" i="5"/>
  <c r="M36" i="5"/>
  <c r="L27" i="16"/>
  <c r="L40" i="16"/>
  <c r="L12" i="16"/>
  <c r="L37" i="16"/>
  <c r="M12" i="5"/>
  <c r="M25" i="5"/>
  <c r="M37" i="5"/>
  <c r="L14" i="16"/>
  <c r="L13" i="16"/>
  <c r="M13" i="5"/>
  <c r="M26" i="5"/>
  <c r="M38" i="5"/>
  <c r="K123" i="15"/>
  <c r="L41" i="16"/>
  <c r="M41" i="5"/>
  <c r="E42" i="13"/>
  <c r="E41" i="13"/>
  <c r="E40" i="13"/>
  <c r="E39" i="13"/>
  <c r="E38" i="13"/>
  <c r="E37" i="13"/>
  <c r="E36" i="13"/>
  <c r="E35" i="13"/>
  <c r="C42" i="13"/>
  <c r="C41" i="13"/>
  <c r="J41" i="13" s="1"/>
  <c r="C40" i="13"/>
  <c r="C39" i="13"/>
  <c r="C38" i="13"/>
  <c r="C37" i="13"/>
  <c r="C36" i="13"/>
  <c r="C35" i="13"/>
  <c r="B42" i="13"/>
  <c r="B41" i="13"/>
  <c r="B40" i="13"/>
  <c r="B39" i="13"/>
  <c r="B38" i="13"/>
  <c r="B37" i="13"/>
  <c r="B36" i="13"/>
  <c r="B35" i="13"/>
  <c r="E30" i="13"/>
  <c r="E29" i="13"/>
  <c r="E28" i="13"/>
  <c r="E27" i="13"/>
  <c r="E26" i="13"/>
  <c r="E25" i="13"/>
  <c r="C30" i="13"/>
  <c r="C29" i="13"/>
  <c r="C28" i="13"/>
  <c r="C27" i="13"/>
  <c r="C26" i="13"/>
  <c r="C25" i="13"/>
  <c r="B30" i="13"/>
  <c r="B29" i="13"/>
  <c r="B28" i="13"/>
  <c r="B27" i="13"/>
  <c r="B26" i="13"/>
  <c r="B25" i="13"/>
  <c r="E20" i="13"/>
  <c r="E19" i="13"/>
  <c r="E18" i="13"/>
  <c r="E17" i="13"/>
  <c r="E15" i="13"/>
  <c r="E14" i="13"/>
  <c r="E13" i="13"/>
  <c r="E12" i="13"/>
  <c r="E11" i="13"/>
  <c r="C20" i="13"/>
  <c r="C19" i="13"/>
  <c r="C18" i="13"/>
  <c r="C17" i="13"/>
  <c r="C15" i="13"/>
  <c r="C14" i="13"/>
  <c r="C13" i="13"/>
  <c r="C12" i="13"/>
  <c r="J12" i="13" s="1"/>
  <c r="C11" i="13"/>
  <c r="B20" i="13"/>
  <c r="B19" i="13"/>
  <c r="B18" i="13"/>
  <c r="B17" i="13"/>
  <c r="B15" i="13"/>
  <c r="B14" i="13"/>
  <c r="B13" i="13"/>
  <c r="B12" i="13"/>
  <c r="B11" i="13"/>
  <c r="K123" i="12"/>
  <c r="J123" i="12"/>
  <c r="F123" i="12"/>
  <c r="D123" i="12"/>
  <c r="K120" i="12"/>
  <c r="K119" i="12"/>
  <c r="F120" i="12"/>
  <c r="F119" i="12"/>
  <c r="D120" i="12"/>
  <c r="D119" i="12"/>
  <c r="B120" i="12"/>
  <c r="B119" i="12"/>
  <c r="K116" i="12"/>
  <c r="K115" i="12"/>
  <c r="K114" i="12"/>
  <c r="F116" i="12"/>
  <c r="F115" i="12"/>
  <c r="F114" i="12"/>
  <c r="D116" i="12"/>
  <c r="D115" i="12"/>
  <c r="D114" i="12"/>
  <c r="B116" i="12"/>
  <c r="B115" i="12"/>
  <c r="B114" i="12"/>
  <c r="K111" i="12"/>
  <c r="K110" i="12"/>
  <c r="F111" i="12"/>
  <c r="F110" i="12"/>
  <c r="D111" i="12"/>
  <c r="D110" i="12"/>
  <c r="B111" i="12"/>
  <c r="B110" i="12"/>
  <c r="K107" i="12"/>
  <c r="K106" i="12"/>
  <c r="K105" i="12"/>
  <c r="K104" i="12"/>
  <c r="K103" i="12"/>
  <c r="K102" i="12"/>
  <c r="K101" i="12"/>
  <c r="K100" i="12"/>
  <c r="K99" i="12"/>
  <c r="K98" i="12"/>
  <c r="K97" i="12"/>
  <c r="F107" i="12"/>
  <c r="F106" i="12"/>
  <c r="F105" i="12"/>
  <c r="F104" i="12"/>
  <c r="F103" i="12"/>
  <c r="F102" i="12"/>
  <c r="F101" i="12"/>
  <c r="F100" i="12"/>
  <c r="F99" i="12"/>
  <c r="F98" i="12"/>
  <c r="F97" i="12"/>
  <c r="D107" i="12"/>
  <c r="D106" i="12"/>
  <c r="D105" i="12"/>
  <c r="D104" i="12"/>
  <c r="D103" i="12"/>
  <c r="D102" i="12"/>
  <c r="D101" i="12"/>
  <c r="D100" i="12"/>
  <c r="D99" i="12"/>
  <c r="D98" i="12"/>
  <c r="D97" i="12"/>
  <c r="B107" i="12"/>
  <c r="B106" i="12"/>
  <c r="B105" i="12"/>
  <c r="B104" i="12"/>
  <c r="B103" i="12"/>
  <c r="B102" i="12"/>
  <c r="B101" i="12"/>
  <c r="B100" i="12"/>
  <c r="B99" i="12"/>
  <c r="B98" i="12"/>
  <c r="B97" i="12"/>
  <c r="K88" i="12"/>
  <c r="K87" i="12"/>
  <c r="K86" i="12"/>
  <c r="K85" i="12"/>
  <c r="K84" i="12"/>
  <c r="K83" i="12"/>
  <c r="K82" i="12"/>
  <c r="K81" i="12"/>
  <c r="F88" i="12"/>
  <c r="F87" i="12"/>
  <c r="F86" i="12"/>
  <c r="F85" i="12"/>
  <c r="F84" i="12"/>
  <c r="F83" i="12"/>
  <c r="F82" i="12"/>
  <c r="F81" i="12"/>
  <c r="D88" i="12"/>
  <c r="D87" i="12"/>
  <c r="D86" i="12"/>
  <c r="H86" i="12" s="1"/>
  <c r="M86" i="12" s="1"/>
  <c r="D85" i="12"/>
  <c r="D84" i="12"/>
  <c r="D83" i="12"/>
  <c r="H83" i="12" s="1"/>
  <c r="M83" i="12" s="1"/>
  <c r="D82" i="12"/>
  <c r="H82" i="12" s="1"/>
  <c r="M82" i="12" s="1"/>
  <c r="D81" i="12"/>
  <c r="B88" i="12"/>
  <c r="B87" i="12"/>
  <c r="B86" i="12"/>
  <c r="B85" i="12"/>
  <c r="B84" i="12"/>
  <c r="B83" i="12"/>
  <c r="B82" i="12"/>
  <c r="B81" i="12"/>
  <c r="K78" i="12"/>
  <c r="K77" i="12"/>
  <c r="K76" i="12"/>
  <c r="K75" i="12"/>
  <c r="F78" i="12"/>
  <c r="F77" i="12"/>
  <c r="F76" i="12"/>
  <c r="F75" i="12"/>
  <c r="D78" i="12"/>
  <c r="D77" i="12"/>
  <c r="D76" i="12"/>
  <c r="D75" i="12"/>
  <c r="B78" i="12"/>
  <c r="B77" i="12"/>
  <c r="B76" i="12"/>
  <c r="B75" i="12"/>
  <c r="K72" i="12"/>
  <c r="F72" i="12"/>
  <c r="D72" i="12"/>
  <c r="B72" i="12"/>
  <c r="K69" i="12"/>
  <c r="K68" i="12"/>
  <c r="K67" i="12"/>
  <c r="F69" i="12"/>
  <c r="F68" i="12"/>
  <c r="F67" i="12"/>
  <c r="D69" i="12"/>
  <c r="D68" i="12"/>
  <c r="D67" i="12"/>
  <c r="B69" i="12"/>
  <c r="B68" i="12"/>
  <c r="B67" i="12"/>
  <c r="K64" i="12"/>
  <c r="K63" i="12"/>
  <c r="K62" i="12"/>
  <c r="F64" i="12"/>
  <c r="F63" i="12"/>
  <c r="F62" i="12"/>
  <c r="D64" i="12"/>
  <c r="D63" i="12"/>
  <c r="D62" i="12"/>
  <c r="B64" i="12"/>
  <c r="B63" i="12"/>
  <c r="B62" i="12"/>
  <c r="K59" i="12"/>
  <c r="K58" i="12"/>
  <c r="K57" i="12"/>
  <c r="F59" i="12"/>
  <c r="F58" i="12"/>
  <c r="F57" i="12"/>
  <c r="D59" i="12"/>
  <c r="D58" i="12"/>
  <c r="D57" i="12"/>
  <c r="B59" i="12"/>
  <c r="B58" i="12"/>
  <c r="B57" i="12"/>
  <c r="K54" i="12"/>
  <c r="K53" i="12"/>
  <c r="F54" i="12"/>
  <c r="F53" i="12"/>
  <c r="D54" i="12"/>
  <c r="D53" i="12"/>
  <c r="B54" i="12"/>
  <c r="B53" i="12"/>
  <c r="K46" i="12"/>
  <c r="K45" i="12"/>
  <c r="K44" i="12"/>
  <c r="K43" i="12"/>
  <c r="K42" i="12"/>
  <c r="K41" i="12"/>
  <c r="K40" i="12"/>
  <c r="F46" i="12"/>
  <c r="F45" i="12"/>
  <c r="F44" i="12"/>
  <c r="F43" i="12"/>
  <c r="F42" i="12"/>
  <c r="F41" i="12"/>
  <c r="F40" i="12"/>
  <c r="D46" i="12"/>
  <c r="D45" i="12"/>
  <c r="D44" i="12"/>
  <c r="D43" i="12"/>
  <c r="D42" i="12"/>
  <c r="D41" i="12"/>
  <c r="D40" i="12"/>
  <c r="B46" i="12"/>
  <c r="B45" i="12"/>
  <c r="B44" i="12"/>
  <c r="B43" i="12"/>
  <c r="B42" i="12"/>
  <c r="B41" i="12"/>
  <c r="B40" i="12"/>
  <c r="K37" i="12"/>
  <c r="K36" i="12"/>
  <c r="K35" i="12"/>
  <c r="F37" i="12"/>
  <c r="F36" i="12"/>
  <c r="F35" i="12"/>
  <c r="D37" i="12"/>
  <c r="D36" i="12"/>
  <c r="D35" i="12"/>
  <c r="B37" i="12"/>
  <c r="B36" i="12"/>
  <c r="B35" i="12"/>
  <c r="K32" i="12"/>
  <c r="K31" i="12"/>
  <c r="K30" i="12"/>
  <c r="K29" i="12"/>
  <c r="K28" i="12"/>
  <c r="F32" i="12"/>
  <c r="F31" i="12"/>
  <c r="F30" i="12"/>
  <c r="F29" i="12"/>
  <c r="F28" i="12"/>
  <c r="D32" i="12"/>
  <c r="D31" i="12"/>
  <c r="D30" i="12"/>
  <c r="D29" i="12"/>
  <c r="D28" i="12"/>
  <c r="B32" i="12"/>
  <c r="B31" i="12"/>
  <c r="B30" i="12"/>
  <c r="B29" i="12"/>
  <c r="B28" i="12"/>
  <c r="K25" i="12"/>
  <c r="K24" i="12"/>
  <c r="F25" i="12"/>
  <c r="F24" i="12"/>
  <c r="D25" i="12"/>
  <c r="D24" i="12"/>
  <c r="B25" i="12"/>
  <c r="B24" i="12"/>
  <c r="K21" i="12"/>
  <c r="K20" i="12"/>
  <c r="K19" i="12"/>
  <c r="K18" i="12"/>
  <c r="F21" i="12"/>
  <c r="F20" i="12"/>
  <c r="F19" i="12"/>
  <c r="F18" i="12"/>
  <c r="D21" i="12"/>
  <c r="D19" i="12"/>
  <c r="D18" i="12"/>
  <c r="B21" i="12"/>
  <c r="B20" i="12"/>
  <c r="B19" i="12"/>
  <c r="B18" i="12"/>
  <c r="K17" i="12"/>
  <c r="F17" i="12"/>
  <c r="D17" i="12"/>
  <c r="B17" i="12"/>
  <c r="K14" i="12"/>
  <c r="K13" i="12"/>
  <c r="K12" i="12"/>
  <c r="K11" i="12"/>
  <c r="K10" i="12"/>
  <c r="J14" i="12"/>
  <c r="J13" i="12"/>
  <c r="J12" i="12"/>
  <c r="J11" i="12"/>
  <c r="J10" i="12"/>
  <c r="F14" i="12"/>
  <c r="F13" i="12"/>
  <c r="F12" i="12"/>
  <c r="F11" i="12"/>
  <c r="F10" i="12"/>
  <c r="D14" i="12"/>
  <c r="D12" i="12"/>
  <c r="D11" i="12"/>
  <c r="D10" i="12"/>
  <c r="B14" i="12"/>
  <c r="B13" i="12"/>
  <c r="B12" i="12"/>
  <c r="B11" i="12"/>
  <c r="B10" i="12"/>
  <c r="J73" i="11"/>
  <c r="I73" i="11"/>
  <c r="G73" i="11"/>
  <c r="E73" i="11"/>
  <c r="M72" i="11"/>
  <c r="L72" i="11"/>
  <c r="J72" i="11"/>
  <c r="I72" i="11"/>
  <c r="G72" i="11"/>
  <c r="E72" i="11"/>
  <c r="M71" i="11"/>
  <c r="L71" i="11"/>
  <c r="J71" i="11"/>
  <c r="I71" i="11"/>
  <c r="G71" i="11"/>
  <c r="E71" i="11"/>
  <c r="M70" i="11"/>
  <c r="L70" i="11"/>
  <c r="J70" i="11"/>
  <c r="I70" i="11"/>
  <c r="G70" i="11"/>
  <c r="E70" i="11"/>
  <c r="C73" i="11"/>
  <c r="C72" i="11"/>
  <c r="C71" i="11"/>
  <c r="C70" i="11"/>
  <c r="M69" i="11"/>
  <c r="L69" i="11"/>
  <c r="J69" i="11"/>
  <c r="I69" i="11"/>
  <c r="G69" i="11"/>
  <c r="E69" i="11"/>
  <c r="C69" i="11"/>
  <c r="M61" i="11"/>
  <c r="L61" i="11"/>
  <c r="J61" i="11"/>
  <c r="I61" i="11"/>
  <c r="G61" i="11"/>
  <c r="E61" i="11"/>
  <c r="M60" i="11"/>
  <c r="L60" i="11"/>
  <c r="J60" i="11"/>
  <c r="I60" i="11"/>
  <c r="G60" i="11"/>
  <c r="E60" i="11"/>
  <c r="M59" i="11"/>
  <c r="L59" i="11"/>
  <c r="J59" i="11"/>
  <c r="I59" i="11"/>
  <c r="G59" i="11"/>
  <c r="E59" i="11"/>
  <c r="M58" i="11"/>
  <c r="L58" i="11"/>
  <c r="J58" i="11"/>
  <c r="I58" i="11"/>
  <c r="G58" i="11"/>
  <c r="E58" i="11"/>
  <c r="M57" i="11"/>
  <c r="L57" i="11"/>
  <c r="J57" i="11"/>
  <c r="I57" i="11"/>
  <c r="G57" i="11"/>
  <c r="E57" i="11"/>
  <c r="M56" i="11"/>
  <c r="L56" i="11"/>
  <c r="J56" i="11"/>
  <c r="I56" i="11"/>
  <c r="G56" i="11"/>
  <c r="E56" i="11"/>
  <c r="M55" i="11"/>
  <c r="L55" i="11"/>
  <c r="J55" i="11"/>
  <c r="I55" i="11"/>
  <c r="G55" i="11"/>
  <c r="E55" i="11"/>
  <c r="M54" i="11"/>
  <c r="L54" i="11"/>
  <c r="J54" i="11"/>
  <c r="I54" i="11"/>
  <c r="G54" i="11"/>
  <c r="E54" i="11"/>
  <c r="M53" i="11"/>
  <c r="L53" i="11"/>
  <c r="J53" i="11"/>
  <c r="I53" i="11"/>
  <c r="G53" i="11"/>
  <c r="E53" i="11"/>
  <c r="M52" i="11"/>
  <c r="L52" i="11"/>
  <c r="J52" i="11"/>
  <c r="I52" i="11"/>
  <c r="G52" i="11"/>
  <c r="E52" i="11"/>
  <c r="C61" i="11"/>
  <c r="C60" i="11"/>
  <c r="C59" i="11"/>
  <c r="C58" i="11"/>
  <c r="C57" i="11"/>
  <c r="C56" i="11"/>
  <c r="C55" i="11"/>
  <c r="C54" i="11"/>
  <c r="C53" i="11"/>
  <c r="C52" i="11"/>
  <c r="M51" i="11"/>
  <c r="L51" i="11"/>
  <c r="J51" i="11"/>
  <c r="I51" i="11"/>
  <c r="G51" i="11"/>
  <c r="E51" i="11"/>
  <c r="C51" i="11"/>
  <c r="M47" i="11"/>
  <c r="L47" i="11"/>
  <c r="J47" i="11"/>
  <c r="I47" i="11"/>
  <c r="G47" i="11"/>
  <c r="E47" i="11"/>
  <c r="M46" i="11"/>
  <c r="L46" i="11"/>
  <c r="J46" i="11"/>
  <c r="I46" i="11"/>
  <c r="G46" i="11"/>
  <c r="E46" i="11"/>
  <c r="M45" i="11"/>
  <c r="L45" i="11"/>
  <c r="J45" i="11"/>
  <c r="I45" i="11"/>
  <c r="G45" i="11"/>
  <c r="E45" i="11"/>
  <c r="M44" i="11"/>
  <c r="L44" i="11"/>
  <c r="J44" i="11"/>
  <c r="I44" i="11"/>
  <c r="G44" i="11"/>
  <c r="E44" i="11"/>
  <c r="M43" i="11"/>
  <c r="L43" i="11"/>
  <c r="J43" i="11"/>
  <c r="I43" i="11"/>
  <c r="G43" i="11"/>
  <c r="E43" i="11"/>
  <c r="M42" i="11"/>
  <c r="L42" i="11"/>
  <c r="J42" i="11"/>
  <c r="I42" i="11"/>
  <c r="G42" i="11"/>
  <c r="E42" i="11"/>
  <c r="M41" i="11"/>
  <c r="L41" i="11"/>
  <c r="J41" i="11"/>
  <c r="I41" i="11"/>
  <c r="G41" i="11"/>
  <c r="E41" i="11"/>
  <c r="M40" i="11"/>
  <c r="L40" i="11"/>
  <c r="J40" i="11"/>
  <c r="I40" i="11"/>
  <c r="G40" i="11"/>
  <c r="E40" i="11"/>
  <c r="M39" i="11"/>
  <c r="L39" i="11"/>
  <c r="J39" i="11"/>
  <c r="I39" i="11"/>
  <c r="G39" i="11"/>
  <c r="E39" i="11"/>
  <c r="M38" i="11"/>
  <c r="L38" i="11"/>
  <c r="J38" i="11"/>
  <c r="I38" i="11"/>
  <c r="G38" i="11"/>
  <c r="E38" i="11"/>
  <c r="M37" i="11"/>
  <c r="L37" i="11"/>
  <c r="J37" i="11"/>
  <c r="I37" i="11"/>
  <c r="G37" i="11"/>
  <c r="E37" i="11"/>
  <c r="M36" i="11"/>
  <c r="L36" i="11"/>
  <c r="J36" i="11"/>
  <c r="I36" i="11"/>
  <c r="G36" i="11"/>
  <c r="E36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M35" i="11"/>
  <c r="L35" i="11"/>
  <c r="J35" i="11"/>
  <c r="I35" i="11"/>
  <c r="G35" i="11"/>
  <c r="E35" i="11"/>
  <c r="C35" i="11"/>
  <c r="M29" i="11"/>
  <c r="L29" i="11"/>
  <c r="J29" i="11"/>
  <c r="I29" i="11"/>
  <c r="G29" i="11"/>
  <c r="E29" i="11"/>
  <c r="M28" i="11"/>
  <c r="L28" i="11"/>
  <c r="J28" i="11"/>
  <c r="I28" i="11"/>
  <c r="G28" i="11"/>
  <c r="E28" i="11"/>
  <c r="J27" i="11"/>
  <c r="I27" i="11"/>
  <c r="G27" i="11"/>
  <c r="E27" i="11"/>
  <c r="M26" i="11"/>
  <c r="L26" i="11"/>
  <c r="J26" i="11"/>
  <c r="I26" i="11"/>
  <c r="G26" i="11"/>
  <c r="E26" i="11"/>
  <c r="M25" i="11"/>
  <c r="L25" i="11"/>
  <c r="J25" i="11"/>
  <c r="I25" i="11"/>
  <c r="G25" i="11"/>
  <c r="E25" i="11"/>
  <c r="M24" i="11"/>
  <c r="L24" i="11"/>
  <c r="J24" i="11"/>
  <c r="I24" i="11"/>
  <c r="G24" i="11"/>
  <c r="E24" i="11"/>
  <c r="M23" i="11"/>
  <c r="L23" i="11"/>
  <c r="J23" i="11"/>
  <c r="I23" i="11"/>
  <c r="G23" i="11"/>
  <c r="E23" i="11"/>
  <c r="C29" i="11"/>
  <c r="C28" i="11"/>
  <c r="C27" i="11"/>
  <c r="C26" i="11"/>
  <c r="C25" i="11"/>
  <c r="C24" i="11"/>
  <c r="C23" i="11"/>
  <c r="M22" i="11"/>
  <c r="L22" i="11"/>
  <c r="J22" i="11"/>
  <c r="I22" i="11"/>
  <c r="G22" i="11"/>
  <c r="E22" i="11"/>
  <c r="C22" i="11"/>
  <c r="M18" i="11"/>
  <c r="L18" i="11"/>
  <c r="J18" i="11"/>
  <c r="I18" i="11"/>
  <c r="G18" i="11"/>
  <c r="E18" i="11"/>
  <c r="M17" i="11"/>
  <c r="L17" i="11"/>
  <c r="J17" i="11"/>
  <c r="I17" i="11"/>
  <c r="G17" i="11"/>
  <c r="E17" i="11"/>
  <c r="M16" i="11"/>
  <c r="L16" i="11"/>
  <c r="J16" i="11"/>
  <c r="I16" i="11"/>
  <c r="G16" i="11"/>
  <c r="E16" i="11"/>
  <c r="M15" i="11"/>
  <c r="L15" i="11"/>
  <c r="J15" i="11"/>
  <c r="I15" i="11"/>
  <c r="G15" i="11"/>
  <c r="E15" i="11"/>
  <c r="M14" i="11"/>
  <c r="L14" i="11"/>
  <c r="J14" i="11"/>
  <c r="I14" i="11"/>
  <c r="G14" i="11"/>
  <c r="E14" i="11"/>
  <c r="M13" i="11"/>
  <c r="L13" i="11"/>
  <c r="J13" i="11"/>
  <c r="I13" i="11"/>
  <c r="G13" i="11"/>
  <c r="E13" i="11"/>
  <c r="C18" i="11"/>
  <c r="C17" i="11"/>
  <c r="C16" i="11"/>
  <c r="C15" i="11"/>
  <c r="O123" i="15" l="1"/>
  <c r="B150" i="15"/>
  <c r="J25" i="13"/>
  <c r="J29" i="13"/>
  <c r="J30" i="13"/>
  <c r="J18" i="13"/>
  <c r="J11" i="13"/>
  <c r="J20" i="13"/>
  <c r="J14" i="13"/>
  <c r="J42" i="13"/>
  <c r="J35" i="13"/>
  <c r="J40" i="13"/>
  <c r="J28" i="13"/>
  <c r="J15" i="13"/>
  <c r="J36" i="13"/>
  <c r="J17" i="13"/>
  <c r="J26" i="13"/>
  <c r="J38" i="13"/>
  <c r="J13" i="13"/>
  <c r="J19" i="13"/>
  <c r="J39" i="13"/>
  <c r="H115" i="12"/>
  <c r="M115" i="12" s="1"/>
  <c r="H37" i="12"/>
  <c r="H107" i="12"/>
  <c r="H18" i="12"/>
  <c r="M18" i="12" s="1"/>
  <c r="M123" i="12"/>
  <c r="L123" i="12"/>
  <c r="H114" i="12"/>
  <c r="M114" i="12" s="1"/>
  <c r="H119" i="12"/>
  <c r="M119" i="12" s="1"/>
  <c r="H29" i="12"/>
  <c r="M29" i="12" s="1"/>
  <c r="H42" i="12"/>
  <c r="M42" i="12" s="1"/>
  <c r="M107" i="12"/>
  <c r="H97" i="12"/>
  <c r="M97" i="12" s="1"/>
  <c r="H17" i="12"/>
  <c r="M17" i="12" s="1"/>
  <c r="H19" i="12"/>
  <c r="M19" i="12" s="1"/>
  <c r="J37" i="13"/>
  <c r="J27" i="13"/>
  <c r="H100" i="12"/>
  <c r="M100" i="12" s="1"/>
  <c r="H105" i="12"/>
  <c r="M105" i="12" s="1"/>
  <c r="H102" i="12"/>
  <c r="M102" i="12" s="1"/>
  <c r="H76" i="12"/>
  <c r="M76" i="12" s="1"/>
  <c r="H77" i="12"/>
  <c r="M77" i="12" s="1"/>
  <c r="H63" i="12"/>
  <c r="M63" i="12" s="1"/>
  <c r="H46" i="12"/>
  <c r="M46" i="12" s="1"/>
  <c r="H45" i="12"/>
  <c r="M45" i="12" s="1"/>
  <c r="H40" i="12"/>
  <c r="M40" i="12" s="1"/>
  <c r="H44" i="12"/>
  <c r="M44" i="12" s="1"/>
  <c r="H28" i="12"/>
  <c r="M28" i="12" s="1"/>
  <c r="H31" i="12"/>
  <c r="M31" i="12" s="1"/>
  <c r="H20" i="12"/>
  <c r="M20" i="12" s="1"/>
  <c r="H43" i="12"/>
  <c r="M43" i="12" s="1"/>
  <c r="H59" i="12"/>
  <c r="M59" i="12" s="1"/>
  <c r="H104" i="12"/>
  <c r="M104" i="12" s="1"/>
  <c r="H30" i="12"/>
  <c r="M30" i="12" s="1"/>
  <c r="H54" i="12"/>
  <c r="M54" i="12" s="1"/>
  <c r="H69" i="12"/>
  <c r="M69" i="12" s="1"/>
  <c r="H85" i="12"/>
  <c r="M85" i="12" s="1"/>
  <c r="H116" i="12"/>
  <c r="M116" i="12" s="1"/>
  <c r="M37" i="12"/>
  <c r="H67" i="12"/>
  <c r="M67" i="12" s="1"/>
  <c r="H103" i="12"/>
  <c r="M103" i="12" s="1"/>
  <c r="H99" i="12"/>
  <c r="M99" i="12" s="1"/>
  <c r="H88" i="12"/>
  <c r="M88" i="12" s="1"/>
  <c r="H81" i="12"/>
  <c r="M81" i="12" s="1"/>
  <c r="H84" i="12"/>
  <c r="M84" i="12" s="1"/>
  <c r="H78" i="12"/>
  <c r="M78" i="12" s="1"/>
  <c r="H75" i="12"/>
  <c r="M75" i="12" s="1"/>
  <c r="H64" i="12"/>
  <c r="M64" i="12" s="1"/>
  <c r="H57" i="12"/>
  <c r="M57" i="12" s="1"/>
  <c r="H35" i="12"/>
  <c r="M35" i="12" s="1"/>
  <c r="H120" i="12"/>
  <c r="M120" i="12" s="1"/>
  <c r="H110" i="12"/>
  <c r="M110" i="12" s="1"/>
  <c r="H111" i="12"/>
  <c r="M111" i="12" s="1"/>
  <c r="H101" i="12"/>
  <c r="M101" i="12" s="1"/>
  <c r="H106" i="12"/>
  <c r="M106" i="12" s="1"/>
  <c r="H98" i="12"/>
  <c r="M98" i="12" s="1"/>
  <c r="H87" i="12"/>
  <c r="M87" i="12" s="1"/>
  <c r="H72" i="12"/>
  <c r="H68" i="12"/>
  <c r="H62" i="12"/>
  <c r="H58" i="12"/>
  <c r="H53" i="12"/>
  <c r="M53" i="12" s="1"/>
  <c r="H41" i="12"/>
  <c r="H36" i="12"/>
  <c r="M36" i="12" s="1"/>
  <c r="H32" i="12"/>
  <c r="M32" i="12" s="1"/>
  <c r="H25" i="12"/>
  <c r="M25" i="12" s="1"/>
  <c r="H24" i="12"/>
  <c r="M24" i="12" s="1"/>
  <c r="H21" i="12"/>
  <c r="E10" i="13"/>
  <c r="C10" i="13"/>
  <c r="C22" i="13" s="1"/>
  <c r="B10" i="13"/>
  <c r="B22" i="13" s="1"/>
  <c r="K9" i="12"/>
  <c r="K15" i="12" s="1"/>
  <c r="J9" i="12"/>
  <c r="J15" i="12" s="1"/>
  <c r="F9" i="12"/>
  <c r="F15" i="12" s="1"/>
  <c r="D9" i="12"/>
  <c r="D15" i="12" s="1"/>
  <c r="H14" i="12"/>
  <c r="M14" i="12" s="1"/>
  <c r="H13" i="12"/>
  <c r="M13" i="12" s="1"/>
  <c r="H12" i="12"/>
  <c r="M12" i="12" s="1"/>
  <c r="H11" i="12"/>
  <c r="M11" i="12" s="1"/>
  <c r="H10" i="12"/>
  <c r="M10" i="12" s="1"/>
  <c r="B9" i="12"/>
  <c r="B15" i="12" s="1"/>
  <c r="M12" i="11"/>
  <c r="L12" i="11"/>
  <c r="J12" i="11"/>
  <c r="G12" i="11"/>
  <c r="E12" i="11"/>
  <c r="C14" i="11"/>
  <c r="C13" i="11"/>
  <c r="C12" i="11"/>
  <c r="F19" i="11"/>
  <c r="H19" i="11"/>
  <c r="H78" i="13"/>
  <c r="B78" i="13"/>
  <c r="M44" i="13"/>
  <c r="L44" i="13"/>
  <c r="I44" i="13"/>
  <c r="H44" i="13"/>
  <c r="F44" i="13"/>
  <c r="E44" i="13"/>
  <c r="D44" i="13"/>
  <c r="C44" i="13"/>
  <c r="B44" i="13"/>
  <c r="N43" i="13"/>
  <c r="N42" i="13"/>
  <c r="G42" i="13"/>
  <c r="N41" i="13"/>
  <c r="G41" i="13"/>
  <c r="N40" i="13"/>
  <c r="G40" i="13"/>
  <c r="N39" i="13"/>
  <c r="G39" i="13"/>
  <c r="N38" i="13"/>
  <c r="G38" i="13"/>
  <c r="N37" i="13"/>
  <c r="G37" i="13"/>
  <c r="N36" i="13"/>
  <c r="G36" i="13"/>
  <c r="N35" i="13"/>
  <c r="G35" i="13"/>
  <c r="M32" i="13"/>
  <c r="L32" i="13"/>
  <c r="I32" i="13"/>
  <c r="H32" i="13"/>
  <c r="F32" i="13"/>
  <c r="E32" i="13"/>
  <c r="D32" i="13"/>
  <c r="C32" i="13"/>
  <c r="B32" i="13"/>
  <c r="N30" i="13"/>
  <c r="G30" i="13"/>
  <c r="N29" i="13"/>
  <c r="G29" i="13"/>
  <c r="N28" i="13"/>
  <c r="G28" i="13"/>
  <c r="N27" i="13"/>
  <c r="G27" i="13"/>
  <c r="N26" i="13"/>
  <c r="G26" i="13"/>
  <c r="N25" i="13"/>
  <c r="G25" i="13"/>
  <c r="M22" i="13"/>
  <c r="L22" i="13"/>
  <c r="I22" i="13"/>
  <c r="H22" i="13"/>
  <c r="F22" i="13"/>
  <c r="D22" i="13"/>
  <c r="N21" i="13"/>
  <c r="P21" i="13"/>
  <c r="N20" i="13"/>
  <c r="G20" i="13"/>
  <c r="N19" i="13"/>
  <c r="G19" i="13"/>
  <c r="N18" i="13"/>
  <c r="G18" i="13"/>
  <c r="N17" i="13"/>
  <c r="G17" i="13"/>
  <c r="N15" i="13"/>
  <c r="G15" i="13"/>
  <c r="N14" i="13"/>
  <c r="G14" i="13"/>
  <c r="N13" i="13"/>
  <c r="G13" i="13"/>
  <c r="N12" i="13"/>
  <c r="G12" i="13"/>
  <c r="N11" i="13"/>
  <c r="G11" i="13"/>
  <c r="N10" i="13"/>
  <c r="G10" i="13"/>
  <c r="A2" i="13"/>
  <c r="B155" i="12"/>
  <c r="Q123" i="12"/>
  <c r="P121" i="12"/>
  <c r="O121" i="12"/>
  <c r="K121" i="12"/>
  <c r="J121" i="12"/>
  <c r="G121" i="12"/>
  <c r="F121" i="12"/>
  <c r="E121" i="12"/>
  <c r="D121" i="12"/>
  <c r="B121" i="12"/>
  <c r="Q120" i="12"/>
  <c r="I120" i="12"/>
  <c r="Q119" i="12"/>
  <c r="I119" i="12"/>
  <c r="P117" i="12"/>
  <c r="O117" i="12"/>
  <c r="K117" i="12"/>
  <c r="J117" i="12"/>
  <c r="G117" i="12"/>
  <c r="F117" i="12"/>
  <c r="E117" i="12"/>
  <c r="D117" i="12"/>
  <c r="B117" i="12"/>
  <c r="Q116" i="12"/>
  <c r="I116" i="12"/>
  <c r="L116" i="12" s="1"/>
  <c r="Q115" i="12"/>
  <c r="I115" i="12"/>
  <c r="L115" i="12" s="1"/>
  <c r="Q114" i="12"/>
  <c r="I114" i="12"/>
  <c r="L114" i="12" s="1"/>
  <c r="P112" i="12"/>
  <c r="O112" i="12"/>
  <c r="K112" i="12"/>
  <c r="J112" i="12"/>
  <c r="G112" i="12"/>
  <c r="F112" i="12"/>
  <c r="E112" i="12"/>
  <c r="D112" i="12"/>
  <c r="B112" i="12"/>
  <c r="Q111" i="12"/>
  <c r="I111" i="12"/>
  <c r="L111" i="12" s="1"/>
  <c r="Q110" i="12"/>
  <c r="I110" i="12"/>
  <c r="L110" i="12" s="1"/>
  <c r="P108" i="12"/>
  <c r="O108" i="12"/>
  <c r="K108" i="12"/>
  <c r="J108" i="12"/>
  <c r="G108" i="12"/>
  <c r="F108" i="12"/>
  <c r="E108" i="12"/>
  <c r="D108" i="12"/>
  <c r="B108" i="12"/>
  <c r="Q107" i="12"/>
  <c r="I107" i="12"/>
  <c r="L107" i="12" s="1"/>
  <c r="Q106" i="12"/>
  <c r="I106" i="12"/>
  <c r="L106" i="12" s="1"/>
  <c r="Q105" i="12"/>
  <c r="I105" i="12"/>
  <c r="L105" i="12" s="1"/>
  <c r="Q104" i="12"/>
  <c r="I104" i="12"/>
  <c r="L104" i="12" s="1"/>
  <c r="Q103" i="12"/>
  <c r="I103" i="12"/>
  <c r="L103" i="12" s="1"/>
  <c r="Q102" i="12"/>
  <c r="I102" i="12"/>
  <c r="L102" i="12" s="1"/>
  <c r="Q101" i="12"/>
  <c r="I101" i="12"/>
  <c r="L101" i="12" s="1"/>
  <c r="Q100" i="12"/>
  <c r="I100" i="12"/>
  <c r="L100" i="12" s="1"/>
  <c r="Q99" i="12"/>
  <c r="I99" i="12"/>
  <c r="L99" i="12" s="1"/>
  <c r="Q98" i="12"/>
  <c r="I98" i="12"/>
  <c r="L98" i="12" s="1"/>
  <c r="Q97" i="12"/>
  <c r="I97" i="12"/>
  <c r="L97" i="12" s="1"/>
  <c r="P89" i="12"/>
  <c r="O89" i="12"/>
  <c r="K89" i="12"/>
  <c r="J89" i="12"/>
  <c r="G89" i="12"/>
  <c r="F89" i="12"/>
  <c r="E89" i="12"/>
  <c r="D89" i="12"/>
  <c r="B89" i="12"/>
  <c r="Q88" i="12"/>
  <c r="I88" i="12"/>
  <c r="L88" i="12" s="1"/>
  <c r="Q87" i="12"/>
  <c r="I87" i="12"/>
  <c r="L87" i="12" s="1"/>
  <c r="Q86" i="12"/>
  <c r="I86" i="12"/>
  <c r="L86" i="12" s="1"/>
  <c r="Q85" i="12"/>
  <c r="I85" i="12"/>
  <c r="L85" i="12" s="1"/>
  <c r="Q84" i="12"/>
  <c r="I84" i="12"/>
  <c r="L84" i="12" s="1"/>
  <c r="Q83" i="12"/>
  <c r="I83" i="12"/>
  <c r="L83" i="12" s="1"/>
  <c r="Q82" i="12"/>
  <c r="I82" i="12"/>
  <c r="L82" i="12" s="1"/>
  <c r="Q81" i="12"/>
  <c r="I81" i="12"/>
  <c r="L81" i="12" s="1"/>
  <c r="P79" i="12"/>
  <c r="O79" i="12"/>
  <c r="K79" i="12"/>
  <c r="J79" i="12"/>
  <c r="G79" i="12"/>
  <c r="F79" i="12"/>
  <c r="E79" i="12"/>
  <c r="D79" i="12"/>
  <c r="B79" i="12"/>
  <c r="Q78" i="12"/>
  <c r="I78" i="12"/>
  <c r="L78" i="12" s="1"/>
  <c r="Q77" i="12"/>
  <c r="I77" i="12"/>
  <c r="L77" i="12" s="1"/>
  <c r="Q76" i="12"/>
  <c r="I76" i="12"/>
  <c r="L76" i="12" s="1"/>
  <c r="Q75" i="12"/>
  <c r="I75" i="12"/>
  <c r="L75" i="12" s="1"/>
  <c r="Q72" i="12"/>
  <c r="I72" i="12"/>
  <c r="P70" i="12"/>
  <c r="O70" i="12"/>
  <c r="K70" i="12"/>
  <c r="J70" i="12"/>
  <c r="G70" i="12"/>
  <c r="F70" i="12"/>
  <c r="E70" i="12"/>
  <c r="D70" i="12"/>
  <c r="B70" i="12"/>
  <c r="Q69" i="12"/>
  <c r="I69" i="12"/>
  <c r="L69" i="12" s="1"/>
  <c r="Q68" i="12"/>
  <c r="I68" i="12"/>
  <c r="L68" i="12" s="1"/>
  <c r="Q67" i="12"/>
  <c r="I67" i="12"/>
  <c r="L67" i="12" s="1"/>
  <c r="P65" i="12"/>
  <c r="O65" i="12"/>
  <c r="K65" i="12"/>
  <c r="J65" i="12"/>
  <c r="G65" i="12"/>
  <c r="F65" i="12"/>
  <c r="E65" i="12"/>
  <c r="D65" i="12"/>
  <c r="B65" i="12"/>
  <c r="Q64" i="12"/>
  <c r="I64" i="12"/>
  <c r="L64" i="12" s="1"/>
  <c r="Q63" i="12"/>
  <c r="I63" i="12"/>
  <c r="L63" i="12" s="1"/>
  <c r="Q62" i="12"/>
  <c r="I62" i="12"/>
  <c r="L62" i="12" s="1"/>
  <c r="P60" i="12"/>
  <c r="O60" i="12"/>
  <c r="K60" i="12"/>
  <c r="J60" i="12"/>
  <c r="G60" i="12"/>
  <c r="F60" i="12"/>
  <c r="E60" i="12"/>
  <c r="D60" i="12"/>
  <c r="B60" i="12"/>
  <c r="Q59" i="12"/>
  <c r="I59" i="12"/>
  <c r="L59" i="12" s="1"/>
  <c r="Q58" i="12"/>
  <c r="I58" i="12"/>
  <c r="L58" i="12" s="1"/>
  <c r="Q57" i="12"/>
  <c r="I57" i="12"/>
  <c r="L57" i="12" s="1"/>
  <c r="P55" i="12"/>
  <c r="O55" i="12"/>
  <c r="K55" i="12"/>
  <c r="J55" i="12"/>
  <c r="G55" i="12"/>
  <c r="F55" i="12"/>
  <c r="E55" i="12"/>
  <c r="D55" i="12"/>
  <c r="B55" i="12"/>
  <c r="Q54" i="12"/>
  <c r="I54" i="12"/>
  <c r="L54" i="12" s="1"/>
  <c r="Q53" i="12"/>
  <c r="I53" i="12"/>
  <c r="L53" i="12" s="1"/>
  <c r="P47" i="12"/>
  <c r="O47" i="12"/>
  <c r="K47" i="12"/>
  <c r="J47" i="12"/>
  <c r="G47" i="12"/>
  <c r="F47" i="12"/>
  <c r="E47" i="12"/>
  <c r="D47" i="12"/>
  <c r="B47" i="12"/>
  <c r="Q46" i="12"/>
  <c r="I46" i="12"/>
  <c r="L46" i="12" s="1"/>
  <c r="Q45" i="12"/>
  <c r="I45" i="12"/>
  <c r="L45" i="12" s="1"/>
  <c r="Q44" i="12"/>
  <c r="I44" i="12"/>
  <c r="L44" i="12" s="1"/>
  <c r="Q43" i="12"/>
  <c r="I43" i="12"/>
  <c r="L43" i="12" s="1"/>
  <c r="Q42" i="12"/>
  <c r="I42" i="12"/>
  <c r="L42" i="12" s="1"/>
  <c r="Q41" i="12"/>
  <c r="I41" i="12"/>
  <c r="L41" i="12" s="1"/>
  <c r="Q40" i="12"/>
  <c r="I40" i="12"/>
  <c r="L40" i="12" s="1"/>
  <c r="P38" i="12"/>
  <c r="O38" i="12"/>
  <c r="K38" i="12"/>
  <c r="J38" i="12"/>
  <c r="G38" i="12"/>
  <c r="F38" i="12"/>
  <c r="E38" i="12"/>
  <c r="D38" i="12"/>
  <c r="B38" i="12"/>
  <c r="Q37" i="12"/>
  <c r="I37" i="12"/>
  <c r="L37" i="12" s="1"/>
  <c r="Q36" i="12"/>
  <c r="I36" i="12"/>
  <c r="L36" i="12" s="1"/>
  <c r="Q35" i="12"/>
  <c r="I35" i="12"/>
  <c r="L35" i="12" s="1"/>
  <c r="P33" i="12"/>
  <c r="O33" i="12"/>
  <c r="K33" i="12"/>
  <c r="J33" i="12"/>
  <c r="G33" i="12"/>
  <c r="F33" i="12"/>
  <c r="E33" i="12"/>
  <c r="D33" i="12"/>
  <c r="B33" i="12"/>
  <c r="Q32" i="12"/>
  <c r="I32" i="12"/>
  <c r="L32" i="12" s="1"/>
  <c r="Q31" i="12"/>
  <c r="I31" i="12"/>
  <c r="L31" i="12" s="1"/>
  <c r="Q30" i="12"/>
  <c r="I30" i="12"/>
  <c r="L30" i="12" s="1"/>
  <c r="Q29" i="12"/>
  <c r="I29" i="12"/>
  <c r="L29" i="12" s="1"/>
  <c r="Q28" i="12"/>
  <c r="I28" i="12"/>
  <c r="L28" i="12" s="1"/>
  <c r="P26" i="12"/>
  <c r="O26" i="12"/>
  <c r="K26" i="12"/>
  <c r="J26" i="12"/>
  <c r="G26" i="12"/>
  <c r="F26" i="12"/>
  <c r="E26" i="12"/>
  <c r="D26" i="12"/>
  <c r="B26" i="12"/>
  <c r="Q25" i="12"/>
  <c r="I25" i="12"/>
  <c r="L25" i="12" s="1"/>
  <c r="Q24" i="12"/>
  <c r="I24" i="12"/>
  <c r="L24" i="12" s="1"/>
  <c r="P22" i="12"/>
  <c r="O22" i="12"/>
  <c r="K22" i="12"/>
  <c r="J22" i="12"/>
  <c r="G22" i="12"/>
  <c r="F22" i="12"/>
  <c r="E22" i="12"/>
  <c r="D22" i="12"/>
  <c r="B22" i="12"/>
  <c r="Q21" i="12"/>
  <c r="I21" i="12"/>
  <c r="L21" i="12" s="1"/>
  <c r="Q20" i="12"/>
  <c r="I20" i="12"/>
  <c r="L20" i="12" s="1"/>
  <c r="Q19" i="12"/>
  <c r="I19" i="12"/>
  <c r="L19" i="12" s="1"/>
  <c r="Q18" i="12"/>
  <c r="I18" i="12"/>
  <c r="L18" i="12" s="1"/>
  <c r="Q17" i="12"/>
  <c r="I17" i="12"/>
  <c r="L17" i="12" s="1"/>
  <c r="P15" i="12"/>
  <c r="O15" i="12"/>
  <c r="G15" i="12"/>
  <c r="E15" i="12"/>
  <c r="Q14" i="12"/>
  <c r="I14" i="12"/>
  <c r="L14" i="12" s="1"/>
  <c r="Q13" i="12"/>
  <c r="I13" i="12"/>
  <c r="L13" i="12" s="1"/>
  <c r="Q12" i="12"/>
  <c r="I12" i="12"/>
  <c r="L12" i="12" s="1"/>
  <c r="Q11" i="12"/>
  <c r="I11" i="12"/>
  <c r="L11" i="12" s="1"/>
  <c r="Q10" i="12"/>
  <c r="I10" i="12"/>
  <c r="L10" i="12" s="1"/>
  <c r="Q9" i="12"/>
  <c r="I9" i="12"/>
  <c r="C133" i="11"/>
  <c r="M75" i="11"/>
  <c r="L75" i="11"/>
  <c r="J75" i="11"/>
  <c r="I75" i="11"/>
  <c r="H75" i="11"/>
  <c r="G75" i="11"/>
  <c r="F75" i="11"/>
  <c r="E75" i="11"/>
  <c r="C75" i="11"/>
  <c r="M62" i="11"/>
  <c r="L62" i="11"/>
  <c r="J62" i="11"/>
  <c r="I62" i="11"/>
  <c r="H62" i="11"/>
  <c r="G62" i="11"/>
  <c r="F62" i="11"/>
  <c r="E62" i="11"/>
  <c r="C62" i="11"/>
  <c r="M48" i="11"/>
  <c r="L48" i="11"/>
  <c r="J48" i="11"/>
  <c r="I48" i="11"/>
  <c r="I64" i="11" s="1"/>
  <c r="H48" i="11"/>
  <c r="H64" i="11" s="1"/>
  <c r="H77" i="11" s="1"/>
  <c r="G48" i="11"/>
  <c r="F48" i="11"/>
  <c r="F64" i="11" s="1"/>
  <c r="E48" i="11"/>
  <c r="C48" i="11"/>
  <c r="C64" i="11" s="1"/>
  <c r="M30" i="11"/>
  <c r="L30" i="11"/>
  <c r="J30" i="11"/>
  <c r="I30" i="11"/>
  <c r="H30" i="11"/>
  <c r="G30" i="11"/>
  <c r="F30" i="11"/>
  <c r="F32" i="11" s="1"/>
  <c r="E30" i="11"/>
  <c r="C30" i="11"/>
  <c r="L19" i="11"/>
  <c r="I19" i="11"/>
  <c r="H32" i="11"/>
  <c r="H78" i="16"/>
  <c r="B78" i="16"/>
  <c r="O44" i="16"/>
  <c r="N44" i="16"/>
  <c r="K44" i="16"/>
  <c r="I44" i="16"/>
  <c r="H44" i="16"/>
  <c r="F44" i="16"/>
  <c r="E44" i="16"/>
  <c r="D44" i="16"/>
  <c r="C44" i="16"/>
  <c r="B44" i="16"/>
  <c r="P43" i="16"/>
  <c r="P42" i="16"/>
  <c r="G42" i="16"/>
  <c r="J42" i="16" s="1"/>
  <c r="P41" i="16"/>
  <c r="G41" i="16"/>
  <c r="J41" i="16" s="1"/>
  <c r="P40" i="16"/>
  <c r="G40" i="16"/>
  <c r="J40" i="16" s="1"/>
  <c r="P39" i="16"/>
  <c r="G39" i="16"/>
  <c r="J39" i="16" s="1"/>
  <c r="P38" i="16"/>
  <c r="G38" i="16"/>
  <c r="J38" i="16" s="1"/>
  <c r="P37" i="16"/>
  <c r="G37" i="16"/>
  <c r="J37" i="16" s="1"/>
  <c r="P36" i="16"/>
  <c r="G36" i="16"/>
  <c r="P35" i="16"/>
  <c r="G35" i="16"/>
  <c r="J35" i="16" s="1"/>
  <c r="O32" i="16"/>
  <c r="N32" i="16"/>
  <c r="K32" i="16"/>
  <c r="I32" i="16"/>
  <c r="H32" i="16"/>
  <c r="F32" i="16"/>
  <c r="E32" i="16"/>
  <c r="D32" i="16"/>
  <c r="C32" i="16"/>
  <c r="B32" i="16"/>
  <c r="P30" i="16"/>
  <c r="G30" i="16"/>
  <c r="J30" i="16" s="1"/>
  <c r="R30" i="16" s="1"/>
  <c r="P29" i="16"/>
  <c r="G29" i="16"/>
  <c r="J29" i="16" s="1"/>
  <c r="P28" i="16"/>
  <c r="G28" i="16"/>
  <c r="J28" i="16" s="1"/>
  <c r="P27" i="16"/>
  <c r="G27" i="16"/>
  <c r="J27" i="16" s="1"/>
  <c r="P26" i="16"/>
  <c r="G26" i="16"/>
  <c r="J26" i="16" s="1"/>
  <c r="R26" i="16" s="1"/>
  <c r="P25" i="16"/>
  <c r="G25" i="16"/>
  <c r="J25" i="16" s="1"/>
  <c r="O22" i="16"/>
  <c r="N22" i="16"/>
  <c r="K22" i="16"/>
  <c r="I22" i="16"/>
  <c r="H22" i="16"/>
  <c r="F22" i="16"/>
  <c r="F46" i="16" s="1"/>
  <c r="F48" i="16" s="1"/>
  <c r="E22" i="16"/>
  <c r="D22" i="16"/>
  <c r="C22" i="16"/>
  <c r="B22" i="16"/>
  <c r="P21" i="16"/>
  <c r="R21" i="16" s="1"/>
  <c r="P20" i="16"/>
  <c r="G20" i="16"/>
  <c r="J20" i="16" s="1"/>
  <c r="P19" i="16"/>
  <c r="G19" i="16"/>
  <c r="J19" i="16" s="1"/>
  <c r="P18" i="16"/>
  <c r="G18" i="16"/>
  <c r="J18" i="16" s="1"/>
  <c r="P17" i="16"/>
  <c r="G17" i="16"/>
  <c r="J17" i="16" s="1"/>
  <c r="P15" i="16"/>
  <c r="G15" i="16"/>
  <c r="J15" i="16" s="1"/>
  <c r="P14" i="16"/>
  <c r="G14" i="16"/>
  <c r="J14" i="16" s="1"/>
  <c r="P13" i="16"/>
  <c r="G13" i="16"/>
  <c r="J13" i="16" s="1"/>
  <c r="P12" i="16"/>
  <c r="G12" i="16"/>
  <c r="J12" i="16" s="1"/>
  <c r="P11" i="16"/>
  <c r="G11" i="16"/>
  <c r="P10" i="16"/>
  <c r="G10" i="16"/>
  <c r="J10" i="16" s="1"/>
  <c r="A2" i="16"/>
  <c r="B157" i="15"/>
  <c r="S123" i="15"/>
  <c r="R121" i="15"/>
  <c r="Q121" i="15"/>
  <c r="M121" i="15"/>
  <c r="J121" i="15"/>
  <c r="I121" i="15"/>
  <c r="G121" i="15"/>
  <c r="F121" i="15"/>
  <c r="E121" i="15"/>
  <c r="D121" i="15"/>
  <c r="B121" i="15"/>
  <c r="S120" i="15"/>
  <c r="K120" i="15"/>
  <c r="O120" i="15" s="1"/>
  <c r="H120" i="15"/>
  <c r="L120" i="15" s="1"/>
  <c r="N120" i="15" s="1"/>
  <c r="S119" i="15"/>
  <c r="K119" i="15"/>
  <c r="O119" i="15" s="1"/>
  <c r="H119" i="15"/>
  <c r="L119" i="15" s="1"/>
  <c r="N119" i="15" s="1"/>
  <c r="U119" i="15" s="1"/>
  <c r="R117" i="15"/>
  <c r="Q117" i="15"/>
  <c r="M117" i="15"/>
  <c r="J117" i="15"/>
  <c r="I117" i="15"/>
  <c r="G117" i="15"/>
  <c r="F117" i="15"/>
  <c r="E117" i="15"/>
  <c r="D117" i="15"/>
  <c r="B117" i="15"/>
  <c r="S116" i="15"/>
  <c r="K116" i="15"/>
  <c r="O116" i="15" s="1"/>
  <c r="H116" i="15"/>
  <c r="L116" i="15" s="1"/>
  <c r="N116" i="15" s="1"/>
  <c r="S115" i="15"/>
  <c r="K115" i="15"/>
  <c r="O115" i="15" s="1"/>
  <c r="H115" i="15"/>
  <c r="S114" i="15"/>
  <c r="K114" i="15"/>
  <c r="O114" i="15" s="1"/>
  <c r="H114" i="15"/>
  <c r="L114" i="15" s="1"/>
  <c r="N114" i="15" s="1"/>
  <c r="U114" i="15" s="1"/>
  <c r="R112" i="15"/>
  <c r="Q112" i="15"/>
  <c r="M112" i="15"/>
  <c r="J112" i="15"/>
  <c r="I112" i="15"/>
  <c r="G112" i="15"/>
  <c r="F112" i="15"/>
  <c r="E112" i="15"/>
  <c r="D112" i="15"/>
  <c r="B112" i="15"/>
  <c r="S111" i="15"/>
  <c r="K111" i="15"/>
  <c r="O111" i="15" s="1"/>
  <c r="H111" i="15"/>
  <c r="S110" i="15"/>
  <c r="K110" i="15"/>
  <c r="O110" i="15" s="1"/>
  <c r="H110" i="15"/>
  <c r="L110" i="15" s="1"/>
  <c r="N110" i="15" s="1"/>
  <c r="U110" i="15" s="1"/>
  <c r="R108" i="15"/>
  <c r="Q108" i="15"/>
  <c r="M108" i="15"/>
  <c r="J108" i="15"/>
  <c r="I108" i="15"/>
  <c r="G108" i="15"/>
  <c r="F108" i="15"/>
  <c r="E108" i="15"/>
  <c r="D108" i="15"/>
  <c r="B108" i="15"/>
  <c r="S107" i="15"/>
  <c r="K107" i="15"/>
  <c r="O107" i="15" s="1"/>
  <c r="H107" i="15"/>
  <c r="L107" i="15" s="1"/>
  <c r="N107" i="15" s="1"/>
  <c r="U107" i="15" s="1"/>
  <c r="S106" i="15"/>
  <c r="K106" i="15"/>
  <c r="O106" i="15" s="1"/>
  <c r="H106" i="15"/>
  <c r="L106" i="15" s="1"/>
  <c r="N106" i="15" s="1"/>
  <c r="U106" i="15" s="1"/>
  <c r="S105" i="15"/>
  <c r="K105" i="15"/>
  <c r="O105" i="15" s="1"/>
  <c r="H105" i="15"/>
  <c r="L105" i="15" s="1"/>
  <c r="N105" i="15" s="1"/>
  <c r="S104" i="15"/>
  <c r="K104" i="15"/>
  <c r="O104" i="15" s="1"/>
  <c r="H104" i="15"/>
  <c r="L104" i="15" s="1"/>
  <c r="N104" i="15" s="1"/>
  <c r="U104" i="15" s="1"/>
  <c r="S103" i="15"/>
  <c r="K103" i="15"/>
  <c r="O103" i="15" s="1"/>
  <c r="H103" i="15"/>
  <c r="L103" i="15" s="1"/>
  <c r="N103" i="15" s="1"/>
  <c r="U103" i="15" s="1"/>
  <c r="S102" i="15"/>
  <c r="K102" i="15"/>
  <c r="O102" i="15" s="1"/>
  <c r="H102" i="15"/>
  <c r="L102" i="15" s="1"/>
  <c r="N102" i="15" s="1"/>
  <c r="S101" i="15"/>
  <c r="K101" i="15"/>
  <c r="O101" i="15" s="1"/>
  <c r="H101" i="15"/>
  <c r="L101" i="15" s="1"/>
  <c r="N101" i="15" s="1"/>
  <c r="S100" i="15"/>
  <c r="K100" i="15"/>
  <c r="O100" i="15" s="1"/>
  <c r="H100" i="15"/>
  <c r="L100" i="15" s="1"/>
  <c r="N100" i="15" s="1"/>
  <c r="U100" i="15" s="1"/>
  <c r="S99" i="15"/>
  <c r="K99" i="15"/>
  <c r="O99" i="15" s="1"/>
  <c r="H99" i="15"/>
  <c r="L99" i="15" s="1"/>
  <c r="N99" i="15" s="1"/>
  <c r="U99" i="15" s="1"/>
  <c r="S98" i="15"/>
  <c r="K98" i="15"/>
  <c r="O98" i="15" s="1"/>
  <c r="H98" i="15"/>
  <c r="L98" i="15" s="1"/>
  <c r="N98" i="15" s="1"/>
  <c r="S97" i="15"/>
  <c r="K97" i="15"/>
  <c r="O97" i="15" s="1"/>
  <c r="H97" i="15"/>
  <c r="L97" i="15" s="1"/>
  <c r="N97" i="15" s="1"/>
  <c r="R89" i="15"/>
  <c r="Q89" i="15"/>
  <c r="M89" i="15"/>
  <c r="J89" i="15"/>
  <c r="I89" i="15"/>
  <c r="G89" i="15"/>
  <c r="F89" i="15"/>
  <c r="E89" i="15"/>
  <c r="D89" i="15"/>
  <c r="B89" i="15"/>
  <c r="S88" i="15"/>
  <c r="K88" i="15"/>
  <c r="O88" i="15" s="1"/>
  <c r="H88" i="15"/>
  <c r="L88" i="15" s="1"/>
  <c r="N88" i="15" s="1"/>
  <c r="U88" i="15" s="1"/>
  <c r="S87" i="15"/>
  <c r="K87" i="15"/>
  <c r="O87" i="15" s="1"/>
  <c r="H87" i="15"/>
  <c r="L87" i="15" s="1"/>
  <c r="N87" i="15" s="1"/>
  <c r="S86" i="15"/>
  <c r="K86" i="15"/>
  <c r="O86" i="15" s="1"/>
  <c r="H86" i="15"/>
  <c r="L86" i="15" s="1"/>
  <c r="N86" i="15" s="1"/>
  <c r="U86" i="15" s="1"/>
  <c r="S85" i="15"/>
  <c r="K85" i="15"/>
  <c r="O85" i="15" s="1"/>
  <c r="V85" i="15" s="1"/>
  <c r="H85" i="15"/>
  <c r="L85" i="15" s="1"/>
  <c r="N85" i="15" s="1"/>
  <c r="U85" i="15" s="1"/>
  <c r="S84" i="15"/>
  <c r="K84" i="15"/>
  <c r="O84" i="15" s="1"/>
  <c r="H84" i="15"/>
  <c r="L84" i="15" s="1"/>
  <c r="N84" i="15" s="1"/>
  <c r="U84" i="15" s="1"/>
  <c r="S83" i="15"/>
  <c r="K83" i="15"/>
  <c r="O83" i="15" s="1"/>
  <c r="H83" i="15"/>
  <c r="L83" i="15" s="1"/>
  <c r="N83" i="15" s="1"/>
  <c r="S82" i="15"/>
  <c r="K82" i="15"/>
  <c r="O82" i="15" s="1"/>
  <c r="H82" i="15"/>
  <c r="L82" i="15" s="1"/>
  <c r="N82" i="15" s="1"/>
  <c r="S81" i="15"/>
  <c r="K81" i="15"/>
  <c r="O81" i="15" s="1"/>
  <c r="H81" i="15"/>
  <c r="L81" i="15" s="1"/>
  <c r="N81" i="15" s="1"/>
  <c r="U81" i="15" s="1"/>
  <c r="R79" i="15"/>
  <c r="Q79" i="15"/>
  <c r="M79" i="15"/>
  <c r="J79" i="15"/>
  <c r="I79" i="15"/>
  <c r="G79" i="15"/>
  <c r="F79" i="15"/>
  <c r="E79" i="15"/>
  <c r="D79" i="15"/>
  <c r="B79" i="15"/>
  <c r="S78" i="15"/>
  <c r="K78" i="15"/>
  <c r="O78" i="15" s="1"/>
  <c r="H78" i="15"/>
  <c r="L78" i="15" s="1"/>
  <c r="N78" i="15" s="1"/>
  <c r="S77" i="15"/>
  <c r="K77" i="15"/>
  <c r="O77" i="15" s="1"/>
  <c r="H77" i="15"/>
  <c r="L77" i="15" s="1"/>
  <c r="N77" i="15" s="1"/>
  <c r="U77" i="15" s="1"/>
  <c r="S76" i="15"/>
  <c r="K76" i="15"/>
  <c r="O76" i="15" s="1"/>
  <c r="H76" i="15"/>
  <c r="L76" i="15" s="1"/>
  <c r="N76" i="15" s="1"/>
  <c r="U76" i="15" s="1"/>
  <c r="S75" i="15"/>
  <c r="K75" i="15"/>
  <c r="O75" i="15" s="1"/>
  <c r="H75" i="15"/>
  <c r="S72" i="15"/>
  <c r="K72" i="15"/>
  <c r="O72" i="15" s="1"/>
  <c r="H72" i="15"/>
  <c r="L72" i="15" s="1"/>
  <c r="N72" i="15" s="1"/>
  <c r="U72" i="15" s="1"/>
  <c r="R70" i="15"/>
  <c r="Q70" i="15"/>
  <c r="M70" i="15"/>
  <c r="J70" i="15"/>
  <c r="I70" i="15"/>
  <c r="G70" i="15"/>
  <c r="F70" i="15"/>
  <c r="E70" i="15"/>
  <c r="D70" i="15"/>
  <c r="B70" i="15"/>
  <c r="S69" i="15"/>
  <c r="K69" i="15"/>
  <c r="O69" i="15" s="1"/>
  <c r="H69" i="15"/>
  <c r="L69" i="15" s="1"/>
  <c r="N69" i="15" s="1"/>
  <c r="S68" i="15"/>
  <c r="K68" i="15"/>
  <c r="O68" i="15" s="1"/>
  <c r="H68" i="15"/>
  <c r="L68" i="15" s="1"/>
  <c r="N68" i="15" s="1"/>
  <c r="U68" i="15" s="1"/>
  <c r="S67" i="15"/>
  <c r="K67" i="15"/>
  <c r="O67" i="15" s="1"/>
  <c r="H67" i="15"/>
  <c r="L67" i="15" s="1"/>
  <c r="N67" i="15" s="1"/>
  <c r="U67" i="15" s="1"/>
  <c r="R65" i="15"/>
  <c r="Q65" i="15"/>
  <c r="M65" i="15"/>
  <c r="J65" i="15"/>
  <c r="I65" i="15"/>
  <c r="G65" i="15"/>
  <c r="F65" i="15"/>
  <c r="E65" i="15"/>
  <c r="D65" i="15"/>
  <c r="B65" i="15"/>
  <c r="S64" i="15"/>
  <c r="K64" i="15"/>
  <c r="O64" i="15" s="1"/>
  <c r="H64" i="15"/>
  <c r="L64" i="15" s="1"/>
  <c r="N64" i="15" s="1"/>
  <c r="U64" i="15" s="1"/>
  <c r="S63" i="15"/>
  <c r="K63" i="15"/>
  <c r="O63" i="15" s="1"/>
  <c r="H63" i="15"/>
  <c r="S62" i="15"/>
  <c r="K62" i="15"/>
  <c r="O62" i="15" s="1"/>
  <c r="H62" i="15"/>
  <c r="L62" i="15" s="1"/>
  <c r="N62" i="15" s="1"/>
  <c r="U62" i="15" s="1"/>
  <c r="R60" i="15"/>
  <c r="Q60" i="15"/>
  <c r="M60" i="15"/>
  <c r="J60" i="15"/>
  <c r="I60" i="15"/>
  <c r="G60" i="15"/>
  <c r="F60" i="15"/>
  <c r="E60" i="15"/>
  <c r="D60" i="15"/>
  <c r="B60" i="15"/>
  <c r="S59" i="15"/>
  <c r="K59" i="15"/>
  <c r="O59" i="15" s="1"/>
  <c r="H59" i="15"/>
  <c r="L59" i="15" s="1"/>
  <c r="N59" i="15" s="1"/>
  <c r="U59" i="15" s="1"/>
  <c r="S58" i="15"/>
  <c r="K58" i="15"/>
  <c r="O58" i="15" s="1"/>
  <c r="H58" i="15"/>
  <c r="L58" i="15" s="1"/>
  <c r="N58" i="15" s="1"/>
  <c r="U58" i="15" s="1"/>
  <c r="S57" i="15"/>
  <c r="K57" i="15"/>
  <c r="O57" i="15" s="1"/>
  <c r="H57" i="15"/>
  <c r="L57" i="15" s="1"/>
  <c r="N57" i="15" s="1"/>
  <c r="R55" i="15"/>
  <c r="Q55" i="15"/>
  <c r="M55" i="15"/>
  <c r="J55" i="15"/>
  <c r="I55" i="15"/>
  <c r="G55" i="15"/>
  <c r="F55" i="15"/>
  <c r="E55" i="15"/>
  <c r="D55" i="15"/>
  <c r="B55" i="15"/>
  <c r="S54" i="15"/>
  <c r="K54" i="15"/>
  <c r="O54" i="15" s="1"/>
  <c r="H54" i="15"/>
  <c r="L54" i="15" s="1"/>
  <c r="N54" i="15" s="1"/>
  <c r="U54" i="15" s="1"/>
  <c r="S53" i="15"/>
  <c r="K53" i="15"/>
  <c r="O53" i="15" s="1"/>
  <c r="H53" i="15"/>
  <c r="L53" i="15" s="1"/>
  <c r="N53" i="15" s="1"/>
  <c r="R47" i="15"/>
  <c r="Q47" i="15"/>
  <c r="M47" i="15"/>
  <c r="J47" i="15"/>
  <c r="I47" i="15"/>
  <c r="G47" i="15"/>
  <c r="F47" i="15"/>
  <c r="E47" i="15"/>
  <c r="D47" i="15"/>
  <c r="B47" i="15"/>
  <c r="S46" i="15"/>
  <c r="K46" i="15"/>
  <c r="O46" i="15" s="1"/>
  <c r="H46" i="15"/>
  <c r="L46" i="15" s="1"/>
  <c r="N46" i="15" s="1"/>
  <c r="U46" i="15" s="1"/>
  <c r="S45" i="15"/>
  <c r="K45" i="15"/>
  <c r="O45" i="15" s="1"/>
  <c r="H45" i="15"/>
  <c r="L45" i="15" s="1"/>
  <c r="S44" i="15"/>
  <c r="K44" i="15"/>
  <c r="O44" i="15" s="1"/>
  <c r="H44" i="15"/>
  <c r="L44" i="15" s="1"/>
  <c r="N44" i="15" s="1"/>
  <c r="U44" i="15" s="1"/>
  <c r="S43" i="15"/>
  <c r="K43" i="15"/>
  <c r="O43" i="15" s="1"/>
  <c r="H43" i="15"/>
  <c r="L43" i="15" s="1"/>
  <c r="N43" i="15" s="1"/>
  <c r="U43" i="15" s="1"/>
  <c r="S42" i="15"/>
  <c r="K42" i="15"/>
  <c r="O42" i="15" s="1"/>
  <c r="H42" i="15"/>
  <c r="L42" i="15" s="1"/>
  <c r="N42" i="15" s="1"/>
  <c r="S41" i="15"/>
  <c r="K41" i="15"/>
  <c r="O41" i="15" s="1"/>
  <c r="H41" i="15"/>
  <c r="L41" i="15" s="1"/>
  <c r="N41" i="15" s="1"/>
  <c r="S40" i="15"/>
  <c r="K40" i="15"/>
  <c r="O40" i="15" s="1"/>
  <c r="H40" i="15"/>
  <c r="L40" i="15" s="1"/>
  <c r="N40" i="15" s="1"/>
  <c r="U40" i="15" s="1"/>
  <c r="R38" i="15"/>
  <c r="Q38" i="15"/>
  <c r="M38" i="15"/>
  <c r="J38" i="15"/>
  <c r="I38" i="15"/>
  <c r="G38" i="15"/>
  <c r="F38" i="15"/>
  <c r="E38" i="15"/>
  <c r="D38" i="15"/>
  <c r="B38" i="15"/>
  <c r="S37" i="15"/>
  <c r="K37" i="15"/>
  <c r="O37" i="15" s="1"/>
  <c r="H37" i="15"/>
  <c r="L37" i="15" s="1"/>
  <c r="N37" i="15" s="1"/>
  <c r="S36" i="15"/>
  <c r="K36" i="15"/>
  <c r="O36" i="15" s="1"/>
  <c r="H36" i="15"/>
  <c r="L36" i="15" s="1"/>
  <c r="N36" i="15" s="1"/>
  <c r="U36" i="15" s="1"/>
  <c r="S35" i="15"/>
  <c r="K35" i="15"/>
  <c r="O35" i="15" s="1"/>
  <c r="H35" i="15"/>
  <c r="R33" i="15"/>
  <c r="Q33" i="15"/>
  <c r="M33" i="15"/>
  <c r="J33" i="15"/>
  <c r="I33" i="15"/>
  <c r="G33" i="15"/>
  <c r="F33" i="15"/>
  <c r="E33" i="15"/>
  <c r="D33" i="15"/>
  <c r="B33" i="15"/>
  <c r="S32" i="15"/>
  <c r="K32" i="15"/>
  <c r="O32" i="15" s="1"/>
  <c r="H32" i="15"/>
  <c r="L32" i="15" s="1"/>
  <c r="N32" i="15" s="1"/>
  <c r="U32" i="15" s="1"/>
  <c r="S31" i="15"/>
  <c r="K31" i="15"/>
  <c r="O31" i="15" s="1"/>
  <c r="H31" i="15"/>
  <c r="L31" i="15" s="1"/>
  <c r="N31" i="15" s="1"/>
  <c r="U31" i="15" s="1"/>
  <c r="S30" i="15"/>
  <c r="K30" i="15"/>
  <c r="O30" i="15" s="1"/>
  <c r="H30" i="15"/>
  <c r="S29" i="15"/>
  <c r="K29" i="15"/>
  <c r="O29" i="15" s="1"/>
  <c r="H29" i="15"/>
  <c r="L29" i="15" s="1"/>
  <c r="N29" i="15" s="1"/>
  <c r="S28" i="15"/>
  <c r="K28" i="15"/>
  <c r="O28" i="15" s="1"/>
  <c r="H28" i="15"/>
  <c r="L28" i="15" s="1"/>
  <c r="N28" i="15" s="1"/>
  <c r="R26" i="15"/>
  <c r="Q26" i="15"/>
  <c r="S26" i="15" s="1"/>
  <c r="M26" i="15"/>
  <c r="J26" i="15"/>
  <c r="I26" i="15"/>
  <c r="G26" i="15"/>
  <c r="F26" i="15"/>
  <c r="E26" i="15"/>
  <c r="D26" i="15"/>
  <c r="B26" i="15"/>
  <c r="S25" i="15"/>
  <c r="K25" i="15"/>
  <c r="O25" i="15" s="1"/>
  <c r="H25" i="15"/>
  <c r="L25" i="15" s="1"/>
  <c r="N25" i="15" s="1"/>
  <c r="S24" i="15"/>
  <c r="K24" i="15"/>
  <c r="O24" i="15" s="1"/>
  <c r="H24" i="15"/>
  <c r="R22" i="15"/>
  <c r="Q22" i="15"/>
  <c r="M22" i="15"/>
  <c r="J22" i="15"/>
  <c r="I22" i="15"/>
  <c r="G22" i="15"/>
  <c r="F22" i="15"/>
  <c r="E22" i="15"/>
  <c r="D22" i="15"/>
  <c r="B22" i="15"/>
  <c r="S21" i="15"/>
  <c r="K21" i="15"/>
  <c r="O21" i="15" s="1"/>
  <c r="H21" i="15"/>
  <c r="L21" i="15" s="1"/>
  <c r="N21" i="15" s="1"/>
  <c r="S20" i="15"/>
  <c r="K20" i="15"/>
  <c r="O20" i="15" s="1"/>
  <c r="H20" i="15"/>
  <c r="L20" i="15" s="1"/>
  <c r="N20" i="15" s="1"/>
  <c r="U20" i="15" s="1"/>
  <c r="S19" i="15"/>
  <c r="K19" i="15"/>
  <c r="O19" i="15" s="1"/>
  <c r="H19" i="15"/>
  <c r="L19" i="15" s="1"/>
  <c r="N19" i="15" s="1"/>
  <c r="U19" i="15" s="1"/>
  <c r="S18" i="15"/>
  <c r="K18" i="15"/>
  <c r="O18" i="15" s="1"/>
  <c r="H18" i="15"/>
  <c r="L18" i="15" s="1"/>
  <c r="N18" i="15" s="1"/>
  <c r="U18" i="15" s="1"/>
  <c r="S17" i="15"/>
  <c r="K17" i="15"/>
  <c r="O17" i="15" s="1"/>
  <c r="H17" i="15"/>
  <c r="R15" i="15"/>
  <c r="Q15" i="15"/>
  <c r="M15" i="15"/>
  <c r="J15" i="15"/>
  <c r="I15" i="15"/>
  <c r="G15" i="15"/>
  <c r="F15" i="15"/>
  <c r="E15" i="15"/>
  <c r="D15" i="15"/>
  <c r="B15" i="15"/>
  <c r="S14" i="15"/>
  <c r="K14" i="15"/>
  <c r="O14" i="15" s="1"/>
  <c r="H14" i="15"/>
  <c r="L14" i="15" s="1"/>
  <c r="N14" i="15" s="1"/>
  <c r="U14" i="15" s="1"/>
  <c r="S13" i="15"/>
  <c r="K13" i="15"/>
  <c r="O13" i="15" s="1"/>
  <c r="H13" i="15"/>
  <c r="L13" i="15" s="1"/>
  <c r="N13" i="15" s="1"/>
  <c r="S12" i="15"/>
  <c r="K12" i="15"/>
  <c r="O12" i="15" s="1"/>
  <c r="H12" i="15"/>
  <c r="L12" i="15" s="1"/>
  <c r="N12" i="15" s="1"/>
  <c r="U12" i="15" s="1"/>
  <c r="S11" i="15"/>
  <c r="K11" i="15"/>
  <c r="O11" i="15" s="1"/>
  <c r="H11" i="15"/>
  <c r="L11" i="15" s="1"/>
  <c r="N11" i="15" s="1"/>
  <c r="U11" i="15" s="1"/>
  <c r="S10" i="15"/>
  <c r="K10" i="15"/>
  <c r="O10" i="15" s="1"/>
  <c r="H10" i="15"/>
  <c r="L10" i="15" s="1"/>
  <c r="N10" i="15" s="1"/>
  <c r="U10" i="15" s="1"/>
  <c r="S9" i="15"/>
  <c r="K9" i="15"/>
  <c r="O9" i="15" s="1"/>
  <c r="H9" i="15"/>
  <c r="L9" i="15" s="1"/>
  <c r="N9" i="15" s="1"/>
  <c r="C133" i="14"/>
  <c r="N75" i="14"/>
  <c r="M75" i="14"/>
  <c r="K75" i="14"/>
  <c r="J75" i="14"/>
  <c r="I75" i="14"/>
  <c r="H75" i="14"/>
  <c r="G75" i="14"/>
  <c r="F75" i="14"/>
  <c r="E75" i="14"/>
  <c r="C75" i="14"/>
  <c r="N62" i="14"/>
  <c r="M62" i="14"/>
  <c r="K62" i="14"/>
  <c r="J62" i="14"/>
  <c r="I62" i="14"/>
  <c r="H62" i="14"/>
  <c r="G62" i="14"/>
  <c r="F62" i="14"/>
  <c r="E62" i="14"/>
  <c r="C62" i="14"/>
  <c r="N48" i="14"/>
  <c r="M48" i="14"/>
  <c r="K48" i="14"/>
  <c r="K64" i="14" s="1"/>
  <c r="J48" i="14"/>
  <c r="J64" i="14" s="1"/>
  <c r="J77" i="14" s="1"/>
  <c r="I48" i="14"/>
  <c r="I64" i="14" s="1"/>
  <c r="H48" i="14"/>
  <c r="H64" i="14" s="1"/>
  <c r="H77" i="14" s="1"/>
  <c r="G48" i="14"/>
  <c r="F48" i="14"/>
  <c r="F64" i="14" s="1"/>
  <c r="E48" i="14"/>
  <c r="C48" i="14"/>
  <c r="J32" i="14"/>
  <c r="N30" i="14"/>
  <c r="M30" i="14"/>
  <c r="K30" i="14"/>
  <c r="J30" i="14"/>
  <c r="I30" i="14"/>
  <c r="H30" i="14"/>
  <c r="G30" i="14"/>
  <c r="F30" i="14"/>
  <c r="E30" i="14"/>
  <c r="C30" i="14"/>
  <c r="N19" i="14"/>
  <c r="N32" i="14" s="1"/>
  <c r="M19" i="14"/>
  <c r="M32" i="14" s="1"/>
  <c r="K19" i="14"/>
  <c r="J19" i="14"/>
  <c r="I19" i="14"/>
  <c r="H19" i="14"/>
  <c r="H32" i="14" s="1"/>
  <c r="G19" i="14"/>
  <c r="G32" i="14" s="1"/>
  <c r="F19" i="14"/>
  <c r="F32" i="14" s="1"/>
  <c r="E19" i="14"/>
  <c r="C19" i="14"/>
  <c r="B3" i="14"/>
  <c r="P12" i="13" l="1"/>
  <c r="P17" i="13"/>
  <c r="I46" i="16"/>
  <c r="I48" i="16" s="1"/>
  <c r="R27" i="16"/>
  <c r="R42" i="16"/>
  <c r="D46" i="16"/>
  <c r="D48" i="16" s="1"/>
  <c r="R29" i="16"/>
  <c r="U42" i="15"/>
  <c r="U98" i="15"/>
  <c r="U102" i="15"/>
  <c r="U13" i="15"/>
  <c r="U21" i="15"/>
  <c r="U25" i="15"/>
  <c r="U29" i="15"/>
  <c r="U37" i="15"/>
  <c r="U41" i="15"/>
  <c r="U53" i="15"/>
  <c r="U57" i="15"/>
  <c r="U69" i="15"/>
  <c r="U83" i="15"/>
  <c r="U87" i="15"/>
  <c r="U97" i="15"/>
  <c r="U101" i="15"/>
  <c r="U105" i="15"/>
  <c r="U28" i="15"/>
  <c r="U78" i="15"/>
  <c r="U82" i="15"/>
  <c r="V105" i="15"/>
  <c r="U116" i="15"/>
  <c r="U120" i="15"/>
  <c r="M64" i="14"/>
  <c r="M77" i="14" s="1"/>
  <c r="H112" i="15"/>
  <c r="H117" i="15"/>
  <c r="V123" i="15"/>
  <c r="U123" i="15"/>
  <c r="R28" i="16"/>
  <c r="G22" i="16"/>
  <c r="J32" i="16"/>
  <c r="R12" i="16"/>
  <c r="R17" i="16"/>
  <c r="G44" i="16"/>
  <c r="P35" i="13"/>
  <c r="G32" i="13"/>
  <c r="G22" i="13"/>
  <c r="P39" i="13"/>
  <c r="P40" i="13"/>
  <c r="G44" i="13"/>
  <c r="P13" i="13"/>
  <c r="P18" i="13"/>
  <c r="D46" i="13"/>
  <c r="D48" i="13" s="1"/>
  <c r="P42" i="13"/>
  <c r="O46" i="16"/>
  <c r="O48" i="16" s="1"/>
  <c r="R15" i="16"/>
  <c r="R19" i="16"/>
  <c r="R39" i="16"/>
  <c r="P11" i="13"/>
  <c r="P15" i="13"/>
  <c r="P20" i="13"/>
  <c r="P28" i="13"/>
  <c r="T17" i="12"/>
  <c r="S99" i="12"/>
  <c r="S103" i="12"/>
  <c r="S11" i="12"/>
  <c r="S19" i="12"/>
  <c r="S30" i="12"/>
  <c r="S41" i="12"/>
  <c r="S45" i="12"/>
  <c r="S67" i="12"/>
  <c r="Q79" i="12"/>
  <c r="S84" i="12"/>
  <c r="S88" i="12"/>
  <c r="S53" i="12"/>
  <c r="S64" i="12"/>
  <c r="S77" i="12"/>
  <c r="S98" i="12"/>
  <c r="S102" i="12"/>
  <c r="S106" i="12"/>
  <c r="S100" i="12"/>
  <c r="S104" i="12"/>
  <c r="S115" i="12"/>
  <c r="H121" i="12"/>
  <c r="S24" i="12"/>
  <c r="S35" i="12"/>
  <c r="S54" i="12"/>
  <c r="S78" i="12"/>
  <c r="S107" i="12"/>
  <c r="S114" i="12"/>
  <c r="T78" i="12"/>
  <c r="S25" i="12"/>
  <c r="S36" i="12"/>
  <c r="S62" i="12"/>
  <c r="S75" i="12"/>
  <c r="S12" i="12"/>
  <c r="S20" i="12"/>
  <c r="S31" i="12"/>
  <c r="S42" i="12"/>
  <c r="S46" i="12"/>
  <c r="S68" i="12"/>
  <c r="S81" i="12"/>
  <c r="S85" i="12"/>
  <c r="S13" i="12"/>
  <c r="S17" i="12"/>
  <c r="S21" i="12"/>
  <c r="S28" i="12"/>
  <c r="S32" i="12"/>
  <c r="S43" i="12"/>
  <c r="S58" i="12"/>
  <c r="S69" i="12"/>
  <c r="S82" i="12"/>
  <c r="S86" i="12"/>
  <c r="S123" i="12"/>
  <c r="S10" i="12"/>
  <c r="S14" i="12"/>
  <c r="S18" i="12"/>
  <c r="S29" i="12"/>
  <c r="S40" i="12"/>
  <c r="S44" i="12"/>
  <c r="S59" i="12"/>
  <c r="S83" i="12"/>
  <c r="S87" i="12"/>
  <c r="I121" i="12"/>
  <c r="L121" i="12" s="1"/>
  <c r="L119" i="12"/>
  <c r="S119" i="12" s="1"/>
  <c r="M72" i="12"/>
  <c r="T72" i="12" s="1"/>
  <c r="L72" i="12"/>
  <c r="S72" i="12" s="1"/>
  <c r="T120" i="12"/>
  <c r="L120" i="12"/>
  <c r="S120" i="12" s="1"/>
  <c r="T25" i="12"/>
  <c r="S57" i="12"/>
  <c r="S110" i="12"/>
  <c r="S37" i="12"/>
  <c r="S63" i="12"/>
  <c r="S76" i="12"/>
  <c r="S97" i="12"/>
  <c r="S101" i="12"/>
  <c r="S105" i="12"/>
  <c r="S116" i="12"/>
  <c r="T123" i="12"/>
  <c r="S111" i="12"/>
  <c r="H65" i="15"/>
  <c r="V45" i="15"/>
  <c r="N45" i="15"/>
  <c r="U45" i="15" s="1"/>
  <c r="E50" i="15"/>
  <c r="H26" i="15"/>
  <c r="H38" i="15"/>
  <c r="L35" i="15"/>
  <c r="N35" i="15" s="1"/>
  <c r="U35" i="15" s="1"/>
  <c r="H79" i="15"/>
  <c r="G73" i="15"/>
  <c r="T111" i="12"/>
  <c r="G50" i="15"/>
  <c r="H47" i="15"/>
  <c r="H60" i="15"/>
  <c r="H33" i="15"/>
  <c r="G91" i="15"/>
  <c r="L111" i="15"/>
  <c r="N111" i="15" s="1"/>
  <c r="U111" i="15" s="1"/>
  <c r="H55" i="15"/>
  <c r="J73" i="15"/>
  <c r="L63" i="15"/>
  <c r="N63" i="15" s="1"/>
  <c r="U63" i="15" s="1"/>
  <c r="L115" i="15"/>
  <c r="N115" i="15" s="1"/>
  <c r="U115" i="15" s="1"/>
  <c r="L75" i="15"/>
  <c r="N75" i="15" s="1"/>
  <c r="U75" i="15" s="1"/>
  <c r="H89" i="15"/>
  <c r="H121" i="15"/>
  <c r="J50" i="15"/>
  <c r="E73" i="15"/>
  <c r="E91" i="15" s="1"/>
  <c r="J91" i="15"/>
  <c r="S121" i="15"/>
  <c r="H22" i="15"/>
  <c r="S70" i="15"/>
  <c r="V97" i="15"/>
  <c r="T75" i="12"/>
  <c r="F77" i="14"/>
  <c r="R38" i="16"/>
  <c r="H46" i="16"/>
  <c r="H48" i="16" s="1"/>
  <c r="R40" i="16"/>
  <c r="P36" i="13"/>
  <c r="K46" i="16"/>
  <c r="K48" i="16" s="1"/>
  <c r="N46" i="16"/>
  <c r="N48" i="16" s="1"/>
  <c r="P44" i="16"/>
  <c r="L46" i="13"/>
  <c r="L48" i="13" s="1"/>
  <c r="M46" i="13"/>
  <c r="M48" i="13" s="1"/>
  <c r="P29" i="13"/>
  <c r="P26" i="13"/>
  <c r="P30" i="13"/>
  <c r="E22" i="13"/>
  <c r="E46" i="13" s="1"/>
  <c r="E48" i="13" s="1"/>
  <c r="J10" i="13"/>
  <c r="R18" i="16"/>
  <c r="R14" i="16"/>
  <c r="P14" i="13"/>
  <c r="P19" i="13"/>
  <c r="N22" i="13"/>
  <c r="V119" i="15"/>
  <c r="V116" i="15"/>
  <c r="V101" i="15"/>
  <c r="S108" i="15"/>
  <c r="V59" i="15"/>
  <c r="O50" i="12"/>
  <c r="S15" i="15"/>
  <c r="C77" i="11"/>
  <c r="I77" i="14"/>
  <c r="E64" i="14"/>
  <c r="E77" i="14" s="1"/>
  <c r="I32" i="14"/>
  <c r="L32" i="11"/>
  <c r="V12" i="15"/>
  <c r="V14" i="15"/>
  <c r="V18" i="15"/>
  <c r="T107" i="12"/>
  <c r="T36" i="12"/>
  <c r="Q108" i="12"/>
  <c r="V63" i="15"/>
  <c r="V111" i="15"/>
  <c r="T106" i="12"/>
  <c r="S33" i="15"/>
  <c r="V58" i="15"/>
  <c r="V67" i="15"/>
  <c r="V75" i="15"/>
  <c r="V99" i="15"/>
  <c r="H33" i="12"/>
  <c r="V25" i="15"/>
  <c r="V37" i="15"/>
  <c r="V81" i="15"/>
  <c r="V83" i="15"/>
  <c r="T116" i="12"/>
  <c r="V84" i="15"/>
  <c r="V86" i="15"/>
  <c r="V100" i="15"/>
  <c r="V102" i="15"/>
  <c r="T29" i="12"/>
  <c r="H22" i="12"/>
  <c r="M21" i="12"/>
  <c r="T21" i="12" s="1"/>
  <c r="H60" i="12"/>
  <c r="M58" i="12"/>
  <c r="T58" i="12" s="1"/>
  <c r="S22" i="15"/>
  <c r="V29" i="15"/>
  <c r="S47" i="15"/>
  <c r="T24" i="12"/>
  <c r="Q121" i="12"/>
  <c r="H65" i="12"/>
  <c r="M62" i="12"/>
  <c r="T62" i="12" s="1"/>
  <c r="Q15" i="12"/>
  <c r="H70" i="12"/>
  <c r="M68" i="12"/>
  <c r="T68" i="12" s="1"/>
  <c r="V10" i="15"/>
  <c r="V20" i="15"/>
  <c r="V32" i="15"/>
  <c r="S55" i="15"/>
  <c r="S89" i="15"/>
  <c r="V107" i="15"/>
  <c r="H117" i="12"/>
  <c r="V43" i="15"/>
  <c r="V87" i="15"/>
  <c r="V103" i="15"/>
  <c r="T99" i="12"/>
  <c r="H38" i="12"/>
  <c r="H79" i="12"/>
  <c r="V11" i="15"/>
  <c r="V13" i="15"/>
  <c r="V21" i="15"/>
  <c r="V44" i="15"/>
  <c r="V53" i="15"/>
  <c r="M73" i="15"/>
  <c r="M91" i="15" s="1"/>
  <c r="V78" i="15"/>
  <c r="V31" i="15"/>
  <c r="V19" i="15"/>
  <c r="V42" i="15"/>
  <c r="D73" i="15"/>
  <c r="D91" i="15" s="1"/>
  <c r="V88" i="15"/>
  <c r="V104" i="15"/>
  <c r="V106" i="15"/>
  <c r="T18" i="12"/>
  <c r="Q22" i="12"/>
  <c r="T100" i="12"/>
  <c r="H55" i="12"/>
  <c r="H47" i="12"/>
  <c r="M41" i="12"/>
  <c r="T41" i="12" s="1"/>
  <c r="R37" i="16"/>
  <c r="R41" i="16"/>
  <c r="P32" i="16"/>
  <c r="R20" i="16"/>
  <c r="R13" i="16"/>
  <c r="P22" i="16"/>
  <c r="S117" i="15"/>
  <c r="V115" i="15"/>
  <c r="S112" i="15"/>
  <c r="S79" i="15"/>
  <c r="V77" i="15"/>
  <c r="V72" i="15"/>
  <c r="V69" i="15"/>
  <c r="R73" i="15"/>
  <c r="R91" i="15" s="1"/>
  <c r="V64" i="15"/>
  <c r="Q73" i="15"/>
  <c r="Q91" i="15" s="1"/>
  <c r="V41" i="15"/>
  <c r="V46" i="15"/>
  <c r="V36" i="15"/>
  <c r="S38" i="15"/>
  <c r="M50" i="15"/>
  <c r="I73" i="15"/>
  <c r="I91" i="15" s="1"/>
  <c r="K26" i="15"/>
  <c r="B135" i="15" s="1"/>
  <c r="I50" i="15"/>
  <c r="N64" i="14"/>
  <c r="N77" i="14" s="1"/>
  <c r="N79" i="14" s="1"/>
  <c r="K77" i="14"/>
  <c r="K32" i="14"/>
  <c r="I66" i="14"/>
  <c r="P37" i="13"/>
  <c r="N44" i="13"/>
  <c r="P38" i="13"/>
  <c r="P41" i="13"/>
  <c r="P27" i="13"/>
  <c r="N32" i="13"/>
  <c r="H46" i="13"/>
  <c r="H48" i="13" s="1"/>
  <c r="I46" i="13"/>
  <c r="I48" i="13" s="1"/>
  <c r="T114" i="12"/>
  <c r="T115" i="12"/>
  <c r="T102" i="12"/>
  <c r="T104" i="12"/>
  <c r="T84" i="12"/>
  <c r="T82" i="12"/>
  <c r="T69" i="12"/>
  <c r="O73" i="12"/>
  <c r="O91" i="12" s="1"/>
  <c r="T53" i="12"/>
  <c r="T45" i="12"/>
  <c r="T44" i="12"/>
  <c r="T37" i="12"/>
  <c r="T32" i="12"/>
  <c r="T13" i="12"/>
  <c r="E46" i="16"/>
  <c r="E48" i="16" s="1"/>
  <c r="C46" i="16"/>
  <c r="C48" i="16" s="1"/>
  <c r="H89" i="12"/>
  <c r="K79" i="15"/>
  <c r="B143" i="15" s="1"/>
  <c r="F73" i="15"/>
  <c r="F91" i="15" s="1"/>
  <c r="H26" i="12"/>
  <c r="C64" i="14"/>
  <c r="C77" i="14" s="1"/>
  <c r="J64" i="11"/>
  <c r="J77" i="11" s="1"/>
  <c r="J19" i="11"/>
  <c r="J32" i="11" s="1"/>
  <c r="M19" i="11"/>
  <c r="C19" i="11"/>
  <c r="C32" i="11" s="1"/>
  <c r="C66" i="11" s="1"/>
  <c r="K70" i="15"/>
  <c r="B142" i="15" s="1"/>
  <c r="F50" i="15"/>
  <c r="K121" i="15"/>
  <c r="K117" i="15"/>
  <c r="B148" i="15" s="1"/>
  <c r="K112" i="15"/>
  <c r="B147" i="15" s="1"/>
  <c r="K108" i="15"/>
  <c r="B146" i="15" s="1"/>
  <c r="K89" i="15"/>
  <c r="B144" i="15" s="1"/>
  <c r="K65" i="15"/>
  <c r="B141" i="15" s="1"/>
  <c r="K60" i="15"/>
  <c r="B140" i="15" s="1"/>
  <c r="K55" i="15"/>
  <c r="B139" i="15" s="1"/>
  <c r="K47" i="15"/>
  <c r="B138" i="15" s="1"/>
  <c r="K38" i="15"/>
  <c r="B137" i="15" s="1"/>
  <c r="K33" i="15"/>
  <c r="B136" i="15" s="1"/>
  <c r="K22" i="15"/>
  <c r="B134" i="15" s="1"/>
  <c r="D50" i="15"/>
  <c r="K15" i="15"/>
  <c r="B133" i="15" s="1"/>
  <c r="B73" i="15"/>
  <c r="B91" i="15" s="1"/>
  <c r="B50" i="15"/>
  <c r="B46" i="16"/>
  <c r="I77" i="11"/>
  <c r="G64" i="14"/>
  <c r="G77" i="14" s="1"/>
  <c r="G79" i="14" s="1"/>
  <c r="E32" i="14"/>
  <c r="E79" i="14" s="1"/>
  <c r="E19" i="11"/>
  <c r="G19" i="11"/>
  <c r="G32" i="11" s="1"/>
  <c r="C32" i="14"/>
  <c r="C46" i="13"/>
  <c r="C48" i="13" s="1"/>
  <c r="B46" i="13"/>
  <c r="H112" i="12"/>
  <c r="H108" i="12"/>
  <c r="D73" i="12"/>
  <c r="D91" i="12" s="1"/>
  <c r="T11" i="12"/>
  <c r="T14" i="12"/>
  <c r="Q26" i="12"/>
  <c r="T30" i="12"/>
  <c r="T63" i="12"/>
  <c r="I108" i="12"/>
  <c r="L108" i="12" s="1"/>
  <c r="E50" i="12"/>
  <c r="T98" i="12"/>
  <c r="J50" i="12"/>
  <c r="T12" i="12"/>
  <c r="G50" i="12"/>
  <c r="T19" i="12"/>
  <c r="T31" i="12"/>
  <c r="I60" i="12"/>
  <c r="L60" i="12" s="1"/>
  <c r="I79" i="12"/>
  <c r="L79" i="12" s="1"/>
  <c r="K50" i="12"/>
  <c r="T42" i="12"/>
  <c r="B73" i="12"/>
  <c r="B91" i="12" s="1"/>
  <c r="T46" i="12"/>
  <c r="T105" i="12"/>
  <c r="F77" i="11"/>
  <c r="F79" i="11" s="1"/>
  <c r="G64" i="11"/>
  <c r="G77" i="11" s="1"/>
  <c r="M64" i="11"/>
  <c r="M77" i="11" s="1"/>
  <c r="E64" i="11"/>
  <c r="E77" i="11" s="1"/>
  <c r="L64" i="11"/>
  <c r="L77" i="11" s="1"/>
  <c r="I32" i="11"/>
  <c r="I79" i="11" s="1"/>
  <c r="M32" i="11"/>
  <c r="E32" i="11"/>
  <c r="H9" i="12"/>
  <c r="Q33" i="12"/>
  <c r="Q38" i="12"/>
  <c r="Q55" i="12"/>
  <c r="G73" i="12"/>
  <c r="G91" i="12" s="1"/>
  <c r="T76" i="12"/>
  <c r="T87" i="12"/>
  <c r="I38" i="12"/>
  <c r="L38" i="12" s="1"/>
  <c r="I47" i="12"/>
  <c r="L47" i="12" s="1"/>
  <c r="T43" i="12"/>
  <c r="T59" i="12"/>
  <c r="J73" i="12"/>
  <c r="J91" i="12" s="1"/>
  <c r="T77" i="12"/>
  <c r="I89" i="12"/>
  <c r="L89" i="12" s="1"/>
  <c r="T88" i="12"/>
  <c r="Q112" i="12"/>
  <c r="I15" i="12"/>
  <c r="P50" i="12"/>
  <c r="I33" i="12"/>
  <c r="L33" i="12" s="1"/>
  <c r="T40" i="12"/>
  <c r="Q47" i="12"/>
  <c r="T57" i="12"/>
  <c r="K73" i="12"/>
  <c r="K91" i="12" s="1"/>
  <c r="T64" i="12"/>
  <c r="Q89" i="12"/>
  <c r="T103" i="12"/>
  <c r="I117" i="12"/>
  <c r="L117" i="12" s="1"/>
  <c r="D50" i="12"/>
  <c r="I22" i="12"/>
  <c r="L22" i="12" s="1"/>
  <c r="I26" i="12"/>
  <c r="L26" i="12" s="1"/>
  <c r="T28" i="12"/>
  <c r="Q65" i="12"/>
  <c r="T85" i="12"/>
  <c r="T101" i="12"/>
  <c r="P73" i="12"/>
  <c r="P91" i="12" s="1"/>
  <c r="F50" i="12"/>
  <c r="T20" i="12"/>
  <c r="Q60" i="12"/>
  <c r="I70" i="12"/>
  <c r="L70" i="12" s="1"/>
  <c r="Q70" i="12"/>
  <c r="T86" i="12"/>
  <c r="I112" i="12"/>
  <c r="L112" i="12" s="1"/>
  <c r="Q117" i="12"/>
  <c r="T10" i="12"/>
  <c r="T54" i="12"/>
  <c r="F73" i="12"/>
  <c r="F91" i="12" s="1"/>
  <c r="I65" i="12"/>
  <c r="L65" i="12" s="1"/>
  <c r="E73" i="12"/>
  <c r="E91" i="12" s="1"/>
  <c r="T67" i="12"/>
  <c r="T83" i="12"/>
  <c r="B50" i="12"/>
  <c r="P25" i="13"/>
  <c r="J32" i="13"/>
  <c r="F46" i="13"/>
  <c r="F48" i="13" s="1"/>
  <c r="J44" i="13"/>
  <c r="I55" i="12"/>
  <c r="L55" i="12" s="1"/>
  <c r="T119" i="12"/>
  <c r="T81" i="12"/>
  <c r="T110" i="12"/>
  <c r="T97" i="12"/>
  <c r="T35" i="12"/>
  <c r="H79" i="11"/>
  <c r="H66" i="11"/>
  <c r="F66" i="11"/>
  <c r="R10" i="16"/>
  <c r="R35" i="16"/>
  <c r="G32" i="16"/>
  <c r="J36" i="16"/>
  <c r="R36" i="16" s="1"/>
  <c r="J11" i="16"/>
  <c r="L47" i="15"/>
  <c r="N47" i="15" s="1"/>
  <c r="U47" i="15" s="1"/>
  <c r="L65" i="15"/>
  <c r="N65" i="15" s="1"/>
  <c r="V82" i="15"/>
  <c r="L89" i="15"/>
  <c r="N89" i="15" s="1"/>
  <c r="L15" i="15"/>
  <c r="N15" i="15" s="1"/>
  <c r="U15" i="15" s="1"/>
  <c r="V54" i="15"/>
  <c r="L55" i="15"/>
  <c r="N55" i="15" s="1"/>
  <c r="U55" i="15" s="1"/>
  <c r="V57" i="15"/>
  <c r="O60" i="15"/>
  <c r="O79" i="15"/>
  <c r="L70" i="15"/>
  <c r="N70" i="15" s="1"/>
  <c r="U70" i="15" s="1"/>
  <c r="L108" i="15"/>
  <c r="N108" i="15" s="1"/>
  <c r="V120" i="15"/>
  <c r="L121" i="15"/>
  <c r="L79" i="15"/>
  <c r="N79" i="15" s="1"/>
  <c r="U79" i="15" s="1"/>
  <c r="V76" i="15"/>
  <c r="L24" i="15"/>
  <c r="N24" i="15" s="1"/>
  <c r="U24" i="15" s="1"/>
  <c r="L30" i="15"/>
  <c r="L17" i="15"/>
  <c r="N17" i="15" s="1"/>
  <c r="U17" i="15" s="1"/>
  <c r="Q50" i="15"/>
  <c r="S60" i="15"/>
  <c r="S65" i="15"/>
  <c r="L60" i="15"/>
  <c r="N60" i="15" s="1"/>
  <c r="H70" i="15"/>
  <c r="H108" i="15"/>
  <c r="R50" i="15"/>
  <c r="H15" i="15"/>
  <c r="H66" i="14"/>
  <c r="H79" i="14"/>
  <c r="J79" i="14"/>
  <c r="M66" i="14"/>
  <c r="M79" i="14"/>
  <c r="K79" i="14"/>
  <c r="K66" i="14"/>
  <c r="E66" i="14"/>
  <c r="N66" i="14"/>
  <c r="F66" i="14"/>
  <c r="F79" i="14"/>
  <c r="J66" i="14"/>
  <c r="I79" i="14"/>
  <c r="G46" i="16" l="1"/>
  <c r="G48" i="16" s="1"/>
  <c r="J44" i="16"/>
  <c r="G46" i="13"/>
  <c r="G48" i="13" s="1"/>
  <c r="U89" i="15"/>
  <c r="U60" i="15"/>
  <c r="U108" i="15"/>
  <c r="N121" i="15"/>
  <c r="B149" i="15"/>
  <c r="B145" i="12"/>
  <c r="B146" i="12"/>
  <c r="B134" i="12"/>
  <c r="B143" i="12"/>
  <c r="B137" i="12"/>
  <c r="B138" i="12"/>
  <c r="B142" i="12"/>
  <c r="B136" i="12"/>
  <c r="B147" i="12"/>
  <c r="B141" i="12"/>
  <c r="B140" i="12"/>
  <c r="B139" i="12"/>
  <c r="B133" i="12"/>
  <c r="B135" i="12"/>
  <c r="B148" i="12"/>
  <c r="U65" i="15"/>
  <c r="J93" i="15"/>
  <c r="J126" i="15" s="1"/>
  <c r="H73" i="15"/>
  <c r="J22" i="13"/>
  <c r="J46" i="13" s="1"/>
  <c r="J48" i="13" s="1"/>
  <c r="P22" i="13"/>
  <c r="S33" i="12"/>
  <c r="S89" i="12"/>
  <c r="S79" i="12"/>
  <c r="M121" i="12"/>
  <c r="S55" i="12"/>
  <c r="S22" i="12"/>
  <c r="M70" i="12"/>
  <c r="T70" i="12" s="1"/>
  <c r="S65" i="12"/>
  <c r="S70" i="12"/>
  <c r="S117" i="12"/>
  <c r="S112" i="12"/>
  <c r="S47" i="12"/>
  <c r="S60" i="12"/>
  <c r="S108" i="12"/>
  <c r="S38" i="12"/>
  <c r="S26" i="12"/>
  <c r="S121" i="12"/>
  <c r="M22" i="12"/>
  <c r="T22" i="12" s="1"/>
  <c r="E93" i="12"/>
  <c r="E126" i="12" s="1"/>
  <c r="F80" i="11" s="1"/>
  <c r="L15" i="12"/>
  <c r="S15" i="12" s="1"/>
  <c r="L112" i="15"/>
  <c r="N112" i="15" s="1"/>
  <c r="U112" i="15" s="1"/>
  <c r="L38" i="15"/>
  <c r="N38" i="15" s="1"/>
  <c r="U38" i="15" s="1"/>
  <c r="V30" i="15"/>
  <c r="N30" i="15"/>
  <c r="U30" i="15" s="1"/>
  <c r="H50" i="15"/>
  <c r="L117" i="15"/>
  <c r="N117" i="15" s="1"/>
  <c r="U117" i="15" s="1"/>
  <c r="E93" i="15"/>
  <c r="E126" i="15" s="1"/>
  <c r="F80" i="14" s="1"/>
  <c r="G93" i="12"/>
  <c r="G126" i="12" s="1"/>
  <c r="S50" i="15"/>
  <c r="L33" i="15"/>
  <c r="N33" i="15" s="1"/>
  <c r="U33" i="15" s="1"/>
  <c r="H91" i="15"/>
  <c r="G93" i="15"/>
  <c r="G126" i="15" s="1"/>
  <c r="P44" i="13"/>
  <c r="N46" i="13"/>
  <c r="N48" i="13" s="1"/>
  <c r="P46" i="16"/>
  <c r="P48" i="16" s="1"/>
  <c r="V79" i="15"/>
  <c r="M65" i="12"/>
  <c r="T65" i="12" s="1"/>
  <c r="H73" i="12"/>
  <c r="H91" i="12" s="1"/>
  <c r="M91" i="12" s="1"/>
  <c r="L79" i="11"/>
  <c r="C66" i="14"/>
  <c r="G66" i="14"/>
  <c r="L66" i="11"/>
  <c r="E66" i="11"/>
  <c r="M66" i="11"/>
  <c r="M79" i="11"/>
  <c r="M38" i="12"/>
  <c r="T38" i="12" s="1"/>
  <c r="M60" i="12"/>
  <c r="T60" i="12" s="1"/>
  <c r="M79" i="12"/>
  <c r="T79" i="12" s="1"/>
  <c r="M33" i="12"/>
  <c r="T33" i="12" s="1"/>
  <c r="S73" i="15"/>
  <c r="M47" i="12"/>
  <c r="T47" i="12" s="1"/>
  <c r="M26" i="12"/>
  <c r="T26" i="12" s="1"/>
  <c r="M89" i="12"/>
  <c r="M112" i="12"/>
  <c r="T112" i="12" s="1"/>
  <c r="H93" i="15"/>
  <c r="H126" i="15" s="1"/>
  <c r="H80" i="14" s="1"/>
  <c r="Q73" i="12"/>
  <c r="I93" i="15"/>
  <c r="I126" i="15" s="1"/>
  <c r="H15" i="12"/>
  <c r="M9" i="12"/>
  <c r="T9" i="12" s="1"/>
  <c r="M117" i="12"/>
  <c r="T117" i="12" s="1"/>
  <c r="M55" i="12"/>
  <c r="R44" i="16"/>
  <c r="S91" i="15"/>
  <c r="Q93" i="15"/>
  <c r="Q126" i="15" s="1"/>
  <c r="R93" i="15"/>
  <c r="R126" i="15" s="1"/>
  <c r="M93" i="15"/>
  <c r="M126" i="15" s="1"/>
  <c r="P32" i="13"/>
  <c r="P93" i="12"/>
  <c r="P126" i="12" s="1"/>
  <c r="J79" i="11"/>
  <c r="F93" i="15"/>
  <c r="F126" i="15" s="1"/>
  <c r="K73" i="15"/>
  <c r="K91" i="15" s="1"/>
  <c r="D93" i="15"/>
  <c r="D126" i="15" s="1"/>
  <c r="K50" i="15"/>
  <c r="B93" i="15"/>
  <c r="B126" i="15" s="1"/>
  <c r="C80" i="14" s="1"/>
  <c r="C79" i="14"/>
  <c r="K93" i="12"/>
  <c r="K126" i="12" s="1"/>
  <c r="T121" i="12"/>
  <c r="B93" i="12"/>
  <c r="B126" i="12" s="1"/>
  <c r="C80" i="11" s="1"/>
  <c r="F93" i="12"/>
  <c r="F126" i="12" s="1"/>
  <c r="D93" i="12"/>
  <c r="D126" i="12" s="1"/>
  <c r="J93" i="12"/>
  <c r="J126" i="12" s="1"/>
  <c r="I73" i="12"/>
  <c r="I50" i="12"/>
  <c r="L50" i="12" s="1"/>
  <c r="O93" i="12"/>
  <c r="O126" i="12" s="1"/>
  <c r="Q50" i="12"/>
  <c r="M108" i="12"/>
  <c r="J66" i="11"/>
  <c r="I66" i="11"/>
  <c r="E79" i="11"/>
  <c r="G79" i="11"/>
  <c r="C79" i="11"/>
  <c r="G66" i="11"/>
  <c r="T108" i="12"/>
  <c r="Q91" i="12"/>
  <c r="J22" i="16"/>
  <c r="J46" i="16" s="1"/>
  <c r="J48" i="16" s="1"/>
  <c r="L32" i="16"/>
  <c r="R25" i="16"/>
  <c r="R32" i="16" s="1"/>
  <c r="L44" i="16"/>
  <c r="V35" i="15"/>
  <c r="O38" i="15"/>
  <c r="V38" i="15" s="1"/>
  <c r="O112" i="15"/>
  <c r="V112" i="15" s="1"/>
  <c r="V110" i="15"/>
  <c r="O70" i="15"/>
  <c r="V70" i="15" s="1"/>
  <c r="V68" i="15"/>
  <c r="V28" i="15"/>
  <c r="O33" i="15"/>
  <c r="V33" i="15" s="1"/>
  <c r="L26" i="15"/>
  <c r="O15" i="15"/>
  <c r="V9" i="15"/>
  <c r="O65" i="15"/>
  <c r="V65" i="15" s="1"/>
  <c r="V62" i="15"/>
  <c r="L73" i="15"/>
  <c r="O89" i="15"/>
  <c r="O55" i="15"/>
  <c r="O121" i="15"/>
  <c r="V121" i="15" s="1"/>
  <c r="O117" i="15"/>
  <c r="V117" i="15" s="1"/>
  <c r="V114" i="15"/>
  <c r="O47" i="15"/>
  <c r="V47" i="15" s="1"/>
  <c r="V40" i="15"/>
  <c r="L22" i="15"/>
  <c r="V60" i="15"/>
  <c r="O108" i="15"/>
  <c r="V98" i="15"/>
  <c r="V108" i="15" s="1"/>
  <c r="U121" i="15" l="1"/>
  <c r="M15" i="12"/>
  <c r="B132" i="12"/>
  <c r="P46" i="13"/>
  <c r="P48" i="13" s="1"/>
  <c r="S50" i="12"/>
  <c r="I91" i="12"/>
  <c r="L91" i="12" s="1"/>
  <c r="S91" i="12" s="1"/>
  <c r="L73" i="12"/>
  <c r="S73" i="12" s="1"/>
  <c r="N26" i="15"/>
  <c r="U26" i="15" s="1"/>
  <c r="N22" i="15"/>
  <c r="U22" i="15" s="1"/>
  <c r="L91" i="15"/>
  <c r="N91" i="15" s="1"/>
  <c r="U91" i="15" s="1"/>
  <c r="N73" i="15"/>
  <c r="U73" i="15" s="1"/>
  <c r="M73" i="12"/>
  <c r="T73" i="12" s="1"/>
  <c r="H50" i="12"/>
  <c r="H93" i="12" s="1"/>
  <c r="S93" i="15"/>
  <c r="S126" i="15"/>
  <c r="N80" i="14"/>
  <c r="M80" i="14"/>
  <c r="O73" i="15"/>
  <c r="V73" i="15" s="1"/>
  <c r="Q93" i="12"/>
  <c r="Q126" i="12"/>
  <c r="L80" i="11"/>
  <c r="M80" i="11"/>
  <c r="G80" i="14"/>
  <c r="K93" i="15"/>
  <c r="G80" i="11"/>
  <c r="E80" i="11"/>
  <c r="E80" i="14"/>
  <c r="T55" i="12"/>
  <c r="T15" i="12"/>
  <c r="M50" i="12"/>
  <c r="M93" i="12" s="1"/>
  <c r="M126" i="12" s="1"/>
  <c r="R11" i="16"/>
  <c r="R22" i="16" s="1"/>
  <c r="R46" i="16" s="1"/>
  <c r="R48" i="16" s="1"/>
  <c r="L22" i="16"/>
  <c r="L46" i="16" s="1"/>
  <c r="L48" i="16" s="1"/>
  <c r="V55" i="15"/>
  <c r="V17" i="15"/>
  <c r="O22" i="15"/>
  <c r="V22" i="15" s="1"/>
  <c r="V15" i="15"/>
  <c r="L50" i="15"/>
  <c r="O26" i="15"/>
  <c r="V26" i="15" s="1"/>
  <c r="V24" i="15"/>
  <c r="K126" i="15" l="1"/>
  <c r="I80" i="14" s="1"/>
  <c r="H126" i="12"/>
  <c r="T126" i="12" s="1"/>
  <c r="I93" i="12"/>
  <c r="L93" i="15"/>
  <c r="N93" i="15" s="1"/>
  <c r="N50" i="15"/>
  <c r="U50" i="15" s="1"/>
  <c r="O91" i="15"/>
  <c r="T50" i="12"/>
  <c r="T93" i="12" s="1"/>
  <c r="O50" i="15"/>
  <c r="B145" i="15" l="1"/>
  <c r="L126" i="15"/>
  <c r="U93" i="15"/>
  <c r="N126" i="15"/>
  <c r="U126" i="15" s="1"/>
  <c r="L93" i="12"/>
  <c r="B144" i="12"/>
  <c r="I80" i="11"/>
  <c r="I126" i="12"/>
  <c r="H80" i="11" s="1"/>
  <c r="J80" i="14"/>
  <c r="J80" i="11"/>
  <c r="V50" i="15"/>
  <c r="V93" i="15" s="1"/>
  <c r="O93" i="15"/>
  <c r="O126" i="15" s="1"/>
  <c r="B130" i="15" s="1"/>
  <c r="S93" i="12" l="1"/>
  <c r="L126" i="12"/>
  <c r="B129" i="12" s="1"/>
  <c r="V126" i="15"/>
  <c r="K80" i="14"/>
  <c r="C80" i="9"/>
  <c r="K44" i="9"/>
  <c r="J44" i="9"/>
  <c r="L44" i="9" s="1"/>
  <c r="G44" i="9"/>
  <c r="F44" i="9"/>
  <c r="E44" i="9"/>
  <c r="D44" i="9"/>
  <c r="C44" i="9"/>
  <c r="K32" i="9"/>
  <c r="J32" i="9"/>
  <c r="G32" i="9"/>
  <c r="F32" i="9"/>
  <c r="E32" i="9"/>
  <c r="D32" i="9"/>
  <c r="C32" i="9"/>
  <c r="K22" i="9"/>
  <c r="J22" i="9"/>
  <c r="G22" i="9"/>
  <c r="F22" i="9"/>
  <c r="E22" i="9"/>
  <c r="D22" i="9"/>
  <c r="C22" i="9"/>
  <c r="K121" i="10"/>
  <c r="J121" i="10"/>
  <c r="G121" i="10"/>
  <c r="F121" i="10"/>
  <c r="E121" i="10"/>
  <c r="D121" i="10"/>
  <c r="B121" i="10"/>
  <c r="K117" i="10"/>
  <c r="J117" i="10"/>
  <c r="G117" i="10"/>
  <c r="F117" i="10"/>
  <c r="E117" i="10"/>
  <c r="D117" i="10"/>
  <c r="B117" i="10"/>
  <c r="K112" i="10"/>
  <c r="J112" i="10"/>
  <c r="G112" i="10"/>
  <c r="F112" i="10"/>
  <c r="E112" i="10"/>
  <c r="D112" i="10"/>
  <c r="B112" i="10"/>
  <c r="K108" i="10"/>
  <c r="J108" i="10"/>
  <c r="G108" i="10"/>
  <c r="F108" i="10"/>
  <c r="E108" i="10"/>
  <c r="D108" i="10"/>
  <c r="B108" i="10"/>
  <c r="K89" i="10"/>
  <c r="J89" i="10"/>
  <c r="G89" i="10"/>
  <c r="F89" i="10"/>
  <c r="E89" i="10"/>
  <c r="D89" i="10"/>
  <c r="B89" i="10"/>
  <c r="K79" i="10"/>
  <c r="J79" i="10"/>
  <c r="L79" i="10" s="1"/>
  <c r="G79" i="10"/>
  <c r="F79" i="10"/>
  <c r="E79" i="10"/>
  <c r="D79" i="10"/>
  <c r="B79" i="10"/>
  <c r="K70" i="10"/>
  <c r="J70" i="10"/>
  <c r="L70" i="10" s="1"/>
  <c r="G70" i="10"/>
  <c r="F70" i="10"/>
  <c r="E70" i="10"/>
  <c r="D70" i="10"/>
  <c r="B70" i="10"/>
  <c r="K65" i="10"/>
  <c r="J65" i="10"/>
  <c r="G65" i="10"/>
  <c r="F65" i="10"/>
  <c r="E65" i="10"/>
  <c r="D65" i="10"/>
  <c r="B65" i="10"/>
  <c r="K60" i="10"/>
  <c r="J60" i="10"/>
  <c r="G60" i="10"/>
  <c r="F60" i="10"/>
  <c r="E60" i="10"/>
  <c r="D60" i="10"/>
  <c r="B60" i="10"/>
  <c r="K55" i="10"/>
  <c r="J55" i="10"/>
  <c r="G55" i="10"/>
  <c r="F55" i="10"/>
  <c r="E55" i="10"/>
  <c r="D55" i="10"/>
  <c r="H55" i="10" s="1"/>
  <c r="B55" i="10"/>
  <c r="K47" i="10"/>
  <c r="J47" i="10"/>
  <c r="L47" i="10" s="1"/>
  <c r="G47" i="10"/>
  <c r="F47" i="10"/>
  <c r="E47" i="10"/>
  <c r="D47" i="10"/>
  <c r="B47" i="10"/>
  <c r="K38" i="10"/>
  <c r="J38" i="10"/>
  <c r="G38" i="10"/>
  <c r="F38" i="10"/>
  <c r="E38" i="10"/>
  <c r="D38" i="10"/>
  <c r="B38" i="10"/>
  <c r="K33" i="10"/>
  <c r="J33" i="10"/>
  <c r="G33" i="10"/>
  <c r="F33" i="10"/>
  <c r="E33" i="10"/>
  <c r="D33" i="10"/>
  <c r="B33" i="10"/>
  <c r="K26" i="10"/>
  <c r="J26" i="10"/>
  <c r="L26" i="10" s="1"/>
  <c r="G26" i="10"/>
  <c r="F26" i="10"/>
  <c r="E26" i="10"/>
  <c r="D26" i="10"/>
  <c r="B26" i="10"/>
  <c r="K22" i="10"/>
  <c r="J22" i="10"/>
  <c r="G22" i="10"/>
  <c r="F22" i="10"/>
  <c r="E22" i="10"/>
  <c r="D22" i="10"/>
  <c r="B22" i="10"/>
  <c r="K15" i="10"/>
  <c r="J15" i="10"/>
  <c r="G15" i="10"/>
  <c r="F15" i="10"/>
  <c r="E15" i="10"/>
  <c r="D15" i="10"/>
  <c r="B15" i="10"/>
  <c r="C133" i="8"/>
  <c r="K75" i="8"/>
  <c r="J75" i="8"/>
  <c r="H75" i="8"/>
  <c r="G75" i="8"/>
  <c r="F75" i="8"/>
  <c r="E75" i="8"/>
  <c r="C75" i="8"/>
  <c r="K62" i="8"/>
  <c r="J62" i="8"/>
  <c r="H62" i="8"/>
  <c r="G62" i="8"/>
  <c r="F62" i="8"/>
  <c r="E62" i="8"/>
  <c r="C62" i="8"/>
  <c r="K48" i="8"/>
  <c r="J48" i="8"/>
  <c r="H48" i="8"/>
  <c r="H64" i="8" s="1"/>
  <c r="H77" i="8" s="1"/>
  <c r="G48" i="8"/>
  <c r="G64" i="8" s="1"/>
  <c r="F48" i="8"/>
  <c r="E48" i="8"/>
  <c r="C48" i="8"/>
  <c r="K30" i="8"/>
  <c r="J30" i="8"/>
  <c r="H30" i="8"/>
  <c r="G30" i="8"/>
  <c r="F30" i="8"/>
  <c r="E30" i="8"/>
  <c r="C30" i="8"/>
  <c r="K19" i="8"/>
  <c r="J19" i="8"/>
  <c r="H19" i="8"/>
  <c r="G19" i="8"/>
  <c r="F19" i="8"/>
  <c r="E19" i="8"/>
  <c r="C19" i="8"/>
  <c r="S126" i="12" l="1"/>
  <c r="L32" i="9"/>
  <c r="L22" i="9"/>
  <c r="L46" i="9" s="1"/>
  <c r="L48" i="9" s="1"/>
  <c r="H22" i="9"/>
  <c r="N22" i="9" s="1"/>
  <c r="B50" i="10"/>
  <c r="H47" i="10"/>
  <c r="L38" i="10"/>
  <c r="H60" i="10"/>
  <c r="L60" i="10"/>
  <c r="L73" i="10" s="1"/>
  <c r="K32" i="8"/>
  <c r="F46" i="9"/>
  <c r="F48" i="9" s="1"/>
  <c r="H44" i="9"/>
  <c r="N44" i="9" s="1"/>
  <c r="G46" i="9"/>
  <c r="G48" i="9" s="1"/>
  <c r="K46" i="9"/>
  <c r="K48" i="9" s="1"/>
  <c r="E46" i="9"/>
  <c r="E48" i="9" s="1"/>
  <c r="H32" i="9"/>
  <c r="N32" i="9" s="1"/>
  <c r="H117" i="10"/>
  <c r="H112" i="10"/>
  <c r="L89" i="10"/>
  <c r="H70" i="10"/>
  <c r="N70" i="10" s="1"/>
  <c r="L65" i="10"/>
  <c r="H65" i="10"/>
  <c r="L33" i="10"/>
  <c r="K50" i="10"/>
  <c r="J50" i="10"/>
  <c r="L112" i="10"/>
  <c r="H38" i="10"/>
  <c r="N38" i="10" s="1"/>
  <c r="G73" i="10"/>
  <c r="G91" i="10" s="1"/>
  <c r="H108" i="10"/>
  <c r="D50" i="10"/>
  <c r="H15" i="10"/>
  <c r="N15" i="10" s="1"/>
  <c r="H26" i="10"/>
  <c r="N26" i="10" s="1"/>
  <c r="H33" i="10"/>
  <c r="H89" i="10"/>
  <c r="E50" i="10"/>
  <c r="F50" i="10"/>
  <c r="E73" i="10"/>
  <c r="F73" i="10"/>
  <c r="F91" i="10" s="1"/>
  <c r="H22" i="10"/>
  <c r="H79" i="10"/>
  <c r="N79" i="10" s="1"/>
  <c r="C46" i="9"/>
  <c r="D46" i="9"/>
  <c r="D48" i="9" s="1"/>
  <c r="J46" i="9"/>
  <c r="J48" i="9" s="1"/>
  <c r="L121" i="10"/>
  <c r="H121" i="10"/>
  <c r="L117" i="10"/>
  <c r="N117" i="10" s="1"/>
  <c r="L108" i="10"/>
  <c r="N65" i="10"/>
  <c r="K73" i="10"/>
  <c r="K91" i="10" s="1"/>
  <c r="D73" i="10"/>
  <c r="D91" i="10" s="1"/>
  <c r="G50" i="10"/>
  <c r="L22" i="10"/>
  <c r="E64" i="8"/>
  <c r="E77" i="8" s="1"/>
  <c r="F64" i="8"/>
  <c r="F77" i="8" s="1"/>
  <c r="J64" i="8"/>
  <c r="J77" i="8" s="1"/>
  <c r="K64" i="8"/>
  <c r="K77" i="8" s="1"/>
  <c r="K79" i="8" s="1"/>
  <c r="C64" i="8"/>
  <c r="C77" i="8" s="1"/>
  <c r="E32" i="8"/>
  <c r="F32" i="8"/>
  <c r="G32" i="8"/>
  <c r="G66" i="8" s="1"/>
  <c r="H32" i="8"/>
  <c r="H79" i="8" s="1"/>
  <c r="J32" i="8"/>
  <c r="G77" i="8"/>
  <c r="C32" i="8"/>
  <c r="B73" i="10"/>
  <c r="B91" i="10" s="1"/>
  <c r="E91" i="10"/>
  <c r="E93" i="10" s="1"/>
  <c r="E126" i="10" s="1"/>
  <c r="N47" i="10"/>
  <c r="N108" i="10"/>
  <c r="N60" i="10"/>
  <c r="L15" i="10"/>
  <c r="L55" i="10"/>
  <c r="N55" i="10" s="1"/>
  <c r="J73" i="10"/>
  <c r="J91" i="10" s="1"/>
  <c r="F93" i="10" l="1"/>
  <c r="F126" i="10" s="1"/>
  <c r="N112" i="10"/>
  <c r="N33" i="10"/>
  <c r="E79" i="8"/>
  <c r="H46" i="9"/>
  <c r="H48" i="9" s="1"/>
  <c r="C66" i="8"/>
  <c r="F66" i="8"/>
  <c r="J66" i="8"/>
  <c r="E66" i="8"/>
  <c r="G79" i="8"/>
  <c r="H66" i="8"/>
  <c r="B93" i="10"/>
  <c r="B126" i="10" s="1"/>
  <c r="C80" i="8" s="1"/>
  <c r="N22" i="10"/>
  <c r="N121" i="10"/>
  <c r="G93" i="10"/>
  <c r="G126" i="10" s="1"/>
  <c r="H73" i="10"/>
  <c r="N73" i="10" s="1"/>
  <c r="K93" i="10"/>
  <c r="K126" i="10" s="1"/>
  <c r="H50" i="10"/>
  <c r="L50" i="10"/>
  <c r="N50" i="10" s="1"/>
  <c r="K66" i="8"/>
  <c r="J79" i="8"/>
  <c r="F79" i="8"/>
  <c r="N46" i="9"/>
  <c r="N48" i="9" s="1"/>
  <c r="C79" i="8"/>
  <c r="H91" i="10"/>
  <c r="L91" i="10"/>
  <c r="J93" i="10"/>
  <c r="D93" i="10"/>
  <c r="N93" i="10" l="1"/>
  <c r="J126" i="10"/>
  <c r="L93" i="10"/>
  <c r="H93" i="10"/>
  <c r="D126" i="10"/>
  <c r="L126" i="10" l="1"/>
  <c r="K80" i="8"/>
  <c r="J80" i="8"/>
  <c r="H126" i="10"/>
  <c r="H80" i="8" s="1"/>
  <c r="G80" i="8"/>
  <c r="F80" i="8"/>
  <c r="E80" i="8"/>
  <c r="K22" i="5"/>
  <c r="K32" i="5"/>
  <c r="K44" i="5"/>
  <c r="N121" i="4"/>
  <c r="N117" i="4"/>
  <c r="N112" i="4"/>
  <c r="N108" i="4"/>
  <c r="N89" i="4"/>
  <c r="N79" i="4"/>
  <c r="N70" i="4"/>
  <c r="N65" i="4"/>
  <c r="N60" i="4"/>
  <c r="N55" i="4"/>
  <c r="N47" i="4"/>
  <c r="N38" i="4"/>
  <c r="N33" i="4"/>
  <c r="N26" i="4"/>
  <c r="N22" i="4"/>
  <c r="N15" i="4"/>
  <c r="K75" i="3"/>
  <c r="K62" i="3"/>
  <c r="K48" i="3"/>
  <c r="K30" i="3"/>
  <c r="K19" i="3"/>
  <c r="F19" i="3"/>
  <c r="H78" i="5"/>
  <c r="B78" i="5"/>
  <c r="Q44" i="5"/>
  <c r="P44" i="5"/>
  <c r="L44" i="5"/>
  <c r="I44" i="5"/>
  <c r="H44" i="5"/>
  <c r="F44" i="5"/>
  <c r="E44" i="5"/>
  <c r="D44" i="5"/>
  <c r="C44" i="5"/>
  <c r="B44" i="5"/>
  <c r="R43" i="5"/>
  <c r="R42" i="5"/>
  <c r="T42" i="5" s="1"/>
  <c r="G42" i="5"/>
  <c r="J42" i="5" s="1"/>
  <c r="N42" i="5" s="1"/>
  <c r="R41" i="5"/>
  <c r="T41" i="5" s="1"/>
  <c r="G41" i="5"/>
  <c r="J41" i="5" s="1"/>
  <c r="N41" i="5" s="1"/>
  <c r="R40" i="5"/>
  <c r="T40" i="5" s="1"/>
  <c r="G40" i="5"/>
  <c r="J40" i="5" s="1"/>
  <c r="N40" i="5" s="1"/>
  <c r="R39" i="5"/>
  <c r="T39" i="5" s="1"/>
  <c r="G39" i="5"/>
  <c r="J39" i="5" s="1"/>
  <c r="N39" i="5" s="1"/>
  <c r="R38" i="5"/>
  <c r="T38" i="5" s="1"/>
  <c r="G38" i="5"/>
  <c r="J38" i="5" s="1"/>
  <c r="N38" i="5" s="1"/>
  <c r="R37" i="5"/>
  <c r="T37" i="5" s="1"/>
  <c r="G37" i="5"/>
  <c r="J37" i="5" s="1"/>
  <c r="N37" i="5" s="1"/>
  <c r="R36" i="5"/>
  <c r="T36" i="5" s="1"/>
  <c r="G36" i="5"/>
  <c r="J36" i="5" s="1"/>
  <c r="N36" i="5" s="1"/>
  <c r="R35" i="5"/>
  <c r="T35" i="5" s="1"/>
  <c r="G35" i="5"/>
  <c r="Q32" i="5"/>
  <c r="P32" i="5"/>
  <c r="L32" i="5"/>
  <c r="I32" i="5"/>
  <c r="H32" i="5"/>
  <c r="F32" i="5"/>
  <c r="E32" i="5"/>
  <c r="D32" i="5"/>
  <c r="C32" i="5"/>
  <c r="B32" i="5"/>
  <c r="R30" i="5"/>
  <c r="T30" i="5" s="1"/>
  <c r="G30" i="5"/>
  <c r="J30" i="5" s="1"/>
  <c r="N30" i="5" s="1"/>
  <c r="R29" i="5"/>
  <c r="T29" i="5" s="1"/>
  <c r="G29" i="5"/>
  <c r="J29" i="5" s="1"/>
  <c r="N29" i="5" s="1"/>
  <c r="R28" i="5"/>
  <c r="T28" i="5" s="1"/>
  <c r="G28" i="5"/>
  <c r="J28" i="5" s="1"/>
  <c r="N28" i="5" s="1"/>
  <c r="R27" i="5"/>
  <c r="T27" i="5" s="1"/>
  <c r="G27" i="5"/>
  <c r="J27" i="5" s="1"/>
  <c r="N27" i="5" s="1"/>
  <c r="R26" i="5"/>
  <c r="T26" i="5" s="1"/>
  <c r="G26" i="5"/>
  <c r="J26" i="5" s="1"/>
  <c r="N26" i="5" s="1"/>
  <c r="R25" i="5"/>
  <c r="T25" i="5" s="1"/>
  <c r="G25" i="5"/>
  <c r="J25" i="5" s="1"/>
  <c r="N25" i="5" s="1"/>
  <c r="Q22" i="5"/>
  <c r="P22" i="5"/>
  <c r="L22" i="5"/>
  <c r="I22" i="5"/>
  <c r="H22" i="5"/>
  <c r="F22" i="5"/>
  <c r="E22" i="5"/>
  <c r="D22" i="5"/>
  <c r="C22" i="5"/>
  <c r="B22" i="5"/>
  <c r="R20" i="5"/>
  <c r="T20" i="5" s="1"/>
  <c r="G20" i="5"/>
  <c r="J20" i="5" s="1"/>
  <c r="N20" i="5" s="1"/>
  <c r="R19" i="5"/>
  <c r="T19" i="5" s="1"/>
  <c r="G19" i="5"/>
  <c r="J19" i="5" s="1"/>
  <c r="N19" i="5" s="1"/>
  <c r="R18" i="5"/>
  <c r="T18" i="5" s="1"/>
  <c r="G18" i="5"/>
  <c r="J18" i="5" s="1"/>
  <c r="N18" i="5" s="1"/>
  <c r="R17" i="5"/>
  <c r="T17" i="5" s="1"/>
  <c r="G17" i="5"/>
  <c r="J17" i="5" s="1"/>
  <c r="N17" i="5" s="1"/>
  <c r="R15" i="5"/>
  <c r="T15" i="5" s="1"/>
  <c r="G15" i="5"/>
  <c r="J15" i="5" s="1"/>
  <c r="N15" i="5" s="1"/>
  <c r="R14" i="5"/>
  <c r="T14" i="5" s="1"/>
  <c r="G14" i="5"/>
  <c r="J14" i="5" s="1"/>
  <c r="N14" i="5" s="1"/>
  <c r="R13" i="5"/>
  <c r="T13" i="5" s="1"/>
  <c r="G13" i="5"/>
  <c r="J13" i="5" s="1"/>
  <c r="N13" i="5" s="1"/>
  <c r="R12" i="5"/>
  <c r="T12" i="5" s="1"/>
  <c r="G12" i="5"/>
  <c r="J12" i="5" s="1"/>
  <c r="N12" i="5" s="1"/>
  <c r="R11" i="5"/>
  <c r="T11" i="5" s="1"/>
  <c r="G11" i="5"/>
  <c r="R10" i="5"/>
  <c r="T10" i="5" s="1"/>
  <c r="G10" i="5"/>
  <c r="J10" i="5" s="1"/>
  <c r="A2" i="5"/>
  <c r="C157" i="4"/>
  <c r="U123" i="4"/>
  <c r="T121" i="4"/>
  <c r="S121" i="4"/>
  <c r="O121" i="4"/>
  <c r="K121" i="4"/>
  <c r="J121" i="4"/>
  <c r="H121" i="4"/>
  <c r="G121" i="4"/>
  <c r="F121" i="4"/>
  <c r="E121" i="4"/>
  <c r="C121" i="4"/>
  <c r="U120" i="4"/>
  <c r="L120" i="4"/>
  <c r="P120" i="4" s="1"/>
  <c r="I120" i="4"/>
  <c r="M120" i="4" s="1"/>
  <c r="Q120" i="4" s="1"/>
  <c r="U119" i="4"/>
  <c r="L119" i="4"/>
  <c r="P119" i="4" s="1"/>
  <c r="X119" i="4" s="1"/>
  <c r="I119" i="4"/>
  <c r="M119" i="4" s="1"/>
  <c r="Q119" i="4" s="1"/>
  <c r="W119" i="4" s="1"/>
  <c r="T117" i="4"/>
  <c r="S117" i="4"/>
  <c r="O117" i="4"/>
  <c r="K117" i="4"/>
  <c r="J117" i="4"/>
  <c r="H117" i="4"/>
  <c r="G117" i="4"/>
  <c r="F117" i="4"/>
  <c r="E117" i="4"/>
  <c r="C117" i="4"/>
  <c r="U116" i="4"/>
  <c r="L116" i="4"/>
  <c r="P116" i="4" s="1"/>
  <c r="I116" i="4"/>
  <c r="M116" i="4" s="1"/>
  <c r="Q116" i="4" s="1"/>
  <c r="U115" i="4"/>
  <c r="L115" i="4"/>
  <c r="P115" i="4" s="1"/>
  <c r="X115" i="4" s="1"/>
  <c r="I115" i="4"/>
  <c r="M115" i="4" s="1"/>
  <c r="U114" i="4"/>
  <c r="L114" i="4"/>
  <c r="P114" i="4" s="1"/>
  <c r="I114" i="4"/>
  <c r="M114" i="4" s="1"/>
  <c r="Q114" i="4" s="1"/>
  <c r="W114" i="4" s="1"/>
  <c r="T112" i="4"/>
  <c r="S112" i="4"/>
  <c r="O112" i="4"/>
  <c r="K112" i="4"/>
  <c r="J112" i="4"/>
  <c r="H112" i="4"/>
  <c r="G112" i="4"/>
  <c r="F112" i="4"/>
  <c r="E112" i="4"/>
  <c r="C112" i="4"/>
  <c r="U111" i="4"/>
  <c r="L111" i="4"/>
  <c r="P111" i="4" s="1"/>
  <c r="X111" i="4" s="1"/>
  <c r="I111" i="4"/>
  <c r="M111" i="4" s="1"/>
  <c r="Q111" i="4" s="1"/>
  <c r="W111" i="4" s="1"/>
  <c r="U110" i="4"/>
  <c r="L110" i="4"/>
  <c r="P110" i="4" s="1"/>
  <c r="I110" i="4"/>
  <c r="T108" i="4"/>
  <c r="S108" i="4"/>
  <c r="O108" i="4"/>
  <c r="K108" i="4"/>
  <c r="J108" i="4"/>
  <c r="H108" i="4"/>
  <c r="G108" i="4"/>
  <c r="F108" i="4"/>
  <c r="E108" i="4"/>
  <c r="C108" i="4"/>
  <c r="U107" i="4"/>
  <c r="L107" i="4"/>
  <c r="P107" i="4" s="1"/>
  <c r="X107" i="4" s="1"/>
  <c r="I107" i="4"/>
  <c r="M107" i="4" s="1"/>
  <c r="Q107" i="4" s="1"/>
  <c r="W107" i="4" s="1"/>
  <c r="U106" i="4"/>
  <c r="L106" i="4"/>
  <c r="P106" i="4" s="1"/>
  <c r="X106" i="4" s="1"/>
  <c r="I106" i="4"/>
  <c r="M106" i="4" s="1"/>
  <c r="Q106" i="4" s="1"/>
  <c r="W106" i="4" s="1"/>
  <c r="U105" i="4"/>
  <c r="L105" i="4"/>
  <c r="P105" i="4" s="1"/>
  <c r="I105" i="4"/>
  <c r="M105" i="4" s="1"/>
  <c r="Q105" i="4" s="1"/>
  <c r="U104" i="4"/>
  <c r="L104" i="4"/>
  <c r="P104" i="4" s="1"/>
  <c r="I104" i="4"/>
  <c r="M104" i="4" s="1"/>
  <c r="Q104" i="4" s="1"/>
  <c r="U103" i="4"/>
  <c r="L103" i="4"/>
  <c r="P103" i="4" s="1"/>
  <c r="X103" i="4" s="1"/>
  <c r="I103" i="4"/>
  <c r="M103" i="4" s="1"/>
  <c r="Q103" i="4" s="1"/>
  <c r="U102" i="4"/>
  <c r="L102" i="4"/>
  <c r="P102" i="4" s="1"/>
  <c r="I102" i="4"/>
  <c r="M102" i="4" s="1"/>
  <c r="Q102" i="4" s="1"/>
  <c r="U101" i="4"/>
  <c r="L101" i="4"/>
  <c r="P101" i="4" s="1"/>
  <c r="I101" i="4"/>
  <c r="M101" i="4" s="1"/>
  <c r="Q101" i="4" s="1"/>
  <c r="U100" i="4"/>
  <c r="L100" i="4"/>
  <c r="P100" i="4" s="1"/>
  <c r="I100" i="4"/>
  <c r="M100" i="4" s="1"/>
  <c r="Q100" i="4" s="1"/>
  <c r="U99" i="4"/>
  <c r="L99" i="4"/>
  <c r="P99" i="4" s="1"/>
  <c r="X99" i="4" s="1"/>
  <c r="I99" i="4"/>
  <c r="M99" i="4" s="1"/>
  <c r="Q99" i="4" s="1"/>
  <c r="W99" i="4" s="1"/>
  <c r="U98" i="4"/>
  <c r="L98" i="4"/>
  <c r="P98" i="4" s="1"/>
  <c r="X98" i="4" s="1"/>
  <c r="I98" i="4"/>
  <c r="M98" i="4" s="1"/>
  <c r="Q98" i="4" s="1"/>
  <c r="W98" i="4" s="1"/>
  <c r="U97" i="4"/>
  <c r="L97" i="4"/>
  <c r="P97" i="4" s="1"/>
  <c r="I97" i="4"/>
  <c r="T89" i="4"/>
  <c r="S89" i="4"/>
  <c r="O89" i="4"/>
  <c r="K89" i="4"/>
  <c r="J89" i="4"/>
  <c r="H89" i="4"/>
  <c r="G89" i="4"/>
  <c r="F89" i="4"/>
  <c r="E89" i="4"/>
  <c r="C89" i="4"/>
  <c r="U88" i="4"/>
  <c r="L88" i="4"/>
  <c r="P88" i="4" s="1"/>
  <c r="I88" i="4"/>
  <c r="M88" i="4" s="1"/>
  <c r="Q88" i="4" s="1"/>
  <c r="W88" i="4" s="1"/>
  <c r="U87" i="4"/>
  <c r="L87" i="4"/>
  <c r="P87" i="4" s="1"/>
  <c r="I87" i="4"/>
  <c r="M87" i="4" s="1"/>
  <c r="Q87" i="4" s="1"/>
  <c r="U86" i="4"/>
  <c r="L86" i="4"/>
  <c r="P86" i="4" s="1"/>
  <c r="I86" i="4"/>
  <c r="M86" i="4" s="1"/>
  <c r="Q86" i="4" s="1"/>
  <c r="U85" i="4"/>
  <c r="L85" i="4"/>
  <c r="P85" i="4" s="1"/>
  <c r="X85" i="4" s="1"/>
  <c r="I85" i="4"/>
  <c r="M85" i="4" s="1"/>
  <c r="Q85" i="4" s="1"/>
  <c r="U84" i="4"/>
  <c r="L84" i="4"/>
  <c r="P84" i="4" s="1"/>
  <c r="I84" i="4"/>
  <c r="M84" i="4" s="1"/>
  <c r="Q84" i="4" s="1"/>
  <c r="U83" i="4"/>
  <c r="L83" i="4"/>
  <c r="P83" i="4" s="1"/>
  <c r="I83" i="4"/>
  <c r="M83" i="4" s="1"/>
  <c r="Q83" i="4" s="1"/>
  <c r="U82" i="4"/>
  <c r="L82" i="4"/>
  <c r="P82" i="4" s="1"/>
  <c r="I82" i="4"/>
  <c r="M82" i="4" s="1"/>
  <c r="Q82" i="4" s="1"/>
  <c r="U81" i="4"/>
  <c r="L81" i="4"/>
  <c r="P81" i="4" s="1"/>
  <c r="X81" i="4" s="1"/>
  <c r="I81" i="4"/>
  <c r="M81" i="4" s="1"/>
  <c r="Q81" i="4" s="1"/>
  <c r="W81" i="4" s="1"/>
  <c r="T79" i="4"/>
  <c r="S79" i="4"/>
  <c r="O79" i="4"/>
  <c r="K79" i="4"/>
  <c r="J79" i="4"/>
  <c r="H79" i="4"/>
  <c r="G79" i="4"/>
  <c r="F79" i="4"/>
  <c r="E79" i="4"/>
  <c r="C79" i="4"/>
  <c r="U78" i="4"/>
  <c r="L78" i="4"/>
  <c r="P78" i="4" s="1"/>
  <c r="I78" i="4"/>
  <c r="M78" i="4" s="1"/>
  <c r="Q78" i="4" s="1"/>
  <c r="U77" i="4"/>
  <c r="L77" i="4"/>
  <c r="P77" i="4" s="1"/>
  <c r="X77" i="4" s="1"/>
  <c r="I77" i="4"/>
  <c r="M77" i="4" s="1"/>
  <c r="Q77" i="4" s="1"/>
  <c r="W77" i="4" s="1"/>
  <c r="U76" i="4"/>
  <c r="L76" i="4"/>
  <c r="P76" i="4" s="1"/>
  <c r="X76" i="4" s="1"/>
  <c r="I76" i="4"/>
  <c r="M76" i="4" s="1"/>
  <c r="Q76" i="4" s="1"/>
  <c r="W76" i="4" s="1"/>
  <c r="U75" i="4"/>
  <c r="L75" i="4"/>
  <c r="P75" i="4" s="1"/>
  <c r="I75" i="4"/>
  <c r="U72" i="4"/>
  <c r="L72" i="4"/>
  <c r="P72" i="4" s="1"/>
  <c r="I72" i="4"/>
  <c r="M72" i="4" s="1"/>
  <c r="Q72" i="4" s="1"/>
  <c r="T70" i="4"/>
  <c r="S70" i="4"/>
  <c r="O70" i="4"/>
  <c r="K70" i="4"/>
  <c r="J70" i="4"/>
  <c r="H70" i="4"/>
  <c r="G70" i="4"/>
  <c r="F70" i="4"/>
  <c r="E70" i="4"/>
  <c r="C70" i="4"/>
  <c r="U69" i="4"/>
  <c r="L69" i="4"/>
  <c r="P69" i="4" s="1"/>
  <c r="I69" i="4"/>
  <c r="M69" i="4" s="1"/>
  <c r="Q69" i="4" s="1"/>
  <c r="U68" i="4"/>
  <c r="L68" i="4"/>
  <c r="P68" i="4" s="1"/>
  <c r="I68" i="4"/>
  <c r="M68" i="4" s="1"/>
  <c r="Q68" i="4" s="1"/>
  <c r="U67" i="4"/>
  <c r="L67" i="4"/>
  <c r="P67" i="4" s="1"/>
  <c r="X67" i="4" s="1"/>
  <c r="I67" i="4"/>
  <c r="M67" i="4" s="1"/>
  <c r="T65" i="4"/>
  <c r="S65" i="4"/>
  <c r="O65" i="4"/>
  <c r="K65" i="4"/>
  <c r="J65" i="4"/>
  <c r="H65" i="4"/>
  <c r="G65" i="4"/>
  <c r="F65" i="4"/>
  <c r="E65" i="4"/>
  <c r="C65" i="4"/>
  <c r="U64" i="4"/>
  <c r="L64" i="4"/>
  <c r="P64" i="4" s="1"/>
  <c r="I64" i="4"/>
  <c r="M64" i="4" s="1"/>
  <c r="Q64" i="4" s="1"/>
  <c r="U63" i="4"/>
  <c r="L63" i="4"/>
  <c r="P63" i="4" s="1"/>
  <c r="X63" i="4" s="1"/>
  <c r="I63" i="4"/>
  <c r="M63" i="4" s="1"/>
  <c r="Q63" i="4" s="1"/>
  <c r="U62" i="4"/>
  <c r="L62" i="4"/>
  <c r="P62" i="4" s="1"/>
  <c r="I62" i="4"/>
  <c r="M62" i="4" s="1"/>
  <c r="Q62" i="4" s="1"/>
  <c r="T60" i="4"/>
  <c r="S60" i="4"/>
  <c r="O60" i="4"/>
  <c r="K60" i="4"/>
  <c r="J60" i="4"/>
  <c r="H60" i="4"/>
  <c r="G60" i="4"/>
  <c r="F60" i="4"/>
  <c r="E60" i="4"/>
  <c r="C60" i="4"/>
  <c r="U59" i="4"/>
  <c r="L59" i="4"/>
  <c r="P59" i="4" s="1"/>
  <c r="X59" i="4" s="1"/>
  <c r="I59" i="4"/>
  <c r="M59" i="4" s="1"/>
  <c r="Q59" i="4" s="1"/>
  <c r="U58" i="4"/>
  <c r="L58" i="4"/>
  <c r="P58" i="4" s="1"/>
  <c r="I58" i="4"/>
  <c r="U57" i="4"/>
  <c r="L57" i="4"/>
  <c r="P57" i="4" s="1"/>
  <c r="I57" i="4"/>
  <c r="M57" i="4" s="1"/>
  <c r="Q57" i="4" s="1"/>
  <c r="T55" i="4"/>
  <c r="S55" i="4"/>
  <c r="O55" i="4"/>
  <c r="K55" i="4"/>
  <c r="J55" i="4"/>
  <c r="H55" i="4"/>
  <c r="G55" i="4"/>
  <c r="F55" i="4"/>
  <c r="E55" i="4"/>
  <c r="C55" i="4"/>
  <c r="U54" i="4"/>
  <c r="L54" i="4"/>
  <c r="P54" i="4" s="1"/>
  <c r="I54" i="4"/>
  <c r="U53" i="4"/>
  <c r="L53" i="4"/>
  <c r="P53" i="4" s="1"/>
  <c r="I53" i="4"/>
  <c r="M53" i="4" s="1"/>
  <c r="Q53" i="4" s="1"/>
  <c r="T47" i="4"/>
  <c r="S47" i="4"/>
  <c r="O47" i="4"/>
  <c r="K47" i="4"/>
  <c r="J47" i="4"/>
  <c r="H47" i="4"/>
  <c r="G47" i="4"/>
  <c r="F47" i="4"/>
  <c r="E47" i="4"/>
  <c r="C47" i="4"/>
  <c r="U46" i="4"/>
  <c r="L46" i="4"/>
  <c r="P46" i="4" s="1"/>
  <c r="I46" i="4"/>
  <c r="M46" i="4" s="1"/>
  <c r="Q46" i="4" s="1"/>
  <c r="U45" i="4"/>
  <c r="L45" i="4"/>
  <c r="P45" i="4" s="1"/>
  <c r="I45" i="4"/>
  <c r="M45" i="4" s="1"/>
  <c r="Q45" i="4" s="1"/>
  <c r="U44" i="4"/>
  <c r="L44" i="4"/>
  <c r="P44" i="4" s="1"/>
  <c r="I44" i="4"/>
  <c r="M44" i="4" s="1"/>
  <c r="Q44" i="4" s="1"/>
  <c r="U43" i="4"/>
  <c r="L43" i="4"/>
  <c r="P43" i="4" s="1"/>
  <c r="I43" i="4"/>
  <c r="M43" i="4" s="1"/>
  <c r="Q43" i="4" s="1"/>
  <c r="U42" i="4"/>
  <c r="L42" i="4"/>
  <c r="P42" i="4" s="1"/>
  <c r="I42" i="4"/>
  <c r="M42" i="4" s="1"/>
  <c r="Q42" i="4" s="1"/>
  <c r="W42" i="4" s="1"/>
  <c r="U41" i="4"/>
  <c r="L41" i="4"/>
  <c r="P41" i="4" s="1"/>
  <c r="I41" i="4"/>
  <c r="M41" i="4" s="1"/>
  <c r="Q41" i="4" s="1"/>
  <c r="U40" i="4"/>
  <c r="L40" i="4"/>
  <c r="P40" i="4" s="1"/>
  <c r="I40" i="4"/>
  <c r="M40" i="4" s="1"/>
  <c r="T38" i="4"/>
  <c r="S38" i="4"/>
  <c r="O38" i="4"/>
  <c r="K38" i="4"/>
  <c r="J38" i="4"/>
  <c r="H38" i="4"/>
  <c r="G38" i="4"/>
  <c r="F38" i="4"/>
  <c r="E38" i="4"/>
  <c r="C38" i="4"/>
  <c r="U37" i="4"/>
  <c r="L37" i="4"/>
  <c r="P37" i="4" s="1"/>
  <c r="I37" i="4"/>
  <c r="U36" i="4"/>
  <c r="L36" i="4"/>
  <c r="P36" i="4" s="1"/>
  <c r="X36" i="4" s="1"/>
  <c r="I36" i="4"/>
  <c r="M36" i="4" s="1"/>
  <c r="Q36" i="4" s="1"/>
  <c r="U35" i="4"/>
  <c r="L35" i="4"/>
  <c r="P35" i="4" s="1"/>
  <c r="X35" i="4" s="1"/>
  <c r="I35" i="4"/>
  <c r="M35" i="4" s="1"/>
  <c r="Q35" i="4" s="1"/>
  <c r="T33" i="4"/>
  <c r="S33" i="4"/>
  <c r="O33" i="4"/>
  <c r="K33" i="4"/>
  <c r="J33" i="4"/>
  <c r="H33" i="4"/>
  <c r="G33" i="4"/>
  <c r="F33" i="4"/>
  <c r="E33" i="4"/>
  <c r="C33" i="4"/>
  <c r="U32" i="4"/>
  <c r="L32" i="4"/>
  <c r="P32" i="4" s="1"/>
  <c r="I32" i="4"/>
  <c r="M32" i="4" s="1"/>
  <c r="Q32" i="4" s="1"/>
  <c r="U31" i="4"/>
  <c r="L31" i="4"/>
  <c r="P31" i="4" s="1"/>
  <c r="I31" i="4"/>
  <c r="M31" i="4" s="1"/>
  <c r="Q31" i="4" s="1"/>
  <c r="U30" i="4"/>
  <c r="L30" i="4"/>
  <c r="P30" i="4" s="1"/>
  <c r="I30" i="4"/>
  <c r="M30" i="4" s="1"/>
  <c r="Q30" i="4" s="1"/>
  <c r="U29" i="4"/>
  <c r="L29" i="4"/>
  <c r="P29" i="4" s="1"/>
  <c r="I29" i="4"/>
  <c r="M29" i="4" s="1"/>
  <c r="Q29" i="4" s="1"/>
  <c r="W29" i="4" s="1"/>
  <c r="U28" i="4"/>
  <c r="L28" i="4"/>
  <c r="P28" i="4" s="1"/>
  <c r="I28" i="4"/>
  <c r="M28" i="4" s="1"/>
  <c r="Q28" i="4" s="1"/>
  <c r="T26" i="4"/>
  <c r="S26" i="4"/>
  <c r="O26" i="4"/>
  <c r="K26" i="4"/>
  <c r="J26" i="4"/>
  <c r="H26" i="4"/>
  <c r="G26" i="4"/>
  <c r="F26" i="4"/>
  <c r="E26" i="4"/>
  <c r="C26" i="4"/>
  <c r="U25" i="4"/>
  <c r="L25" i="4"/>
  <c r="P25" i="4" s="1"/>
  <c r="X25" i="4" s="1"/>
  <c r="I25" i="4"/>
  <c r="M25" i="4" s="1"/>
  <c r="Q25" i="4" s="1"/>
  <c r="W25" i="4" s="1"/>
  <c r="U24" i="4"/>
  <c r="L24" i="4"/>
  <c r="P24" i="4" s="1"/>
  <c r="I24" i="4"/>
  <c r="T22" i="4"/>
  <c r="S22" i="4"/>
  <c r="O22" i="4"/>
  <c r="K22" i="4"/>
  <c r="J22" i="4"/>
  <c r="H22" i="4"/>
  <c r="G22" i="4"/>
  <c r="F22" i="4"/>
  <c r="E22" i="4"/>
  <c r="C22" i="4"/>
  <c r="U21" i="4"/>
  <c r="L21" i="4"/>
  <c r="P21" i="4" s="1"/>
  <c r="I21" i="4"/>
  <c r="M21" i="4" s="1"/>
  <c r="Q21" i="4" s="1"/>
  <c r="W21" i="4" s="1"/>
  <c r="U20" i="4"/>
  <c r="L20" i="4"/>
  <c r="P20" i="4" s="1"/>
  <c r="I20" i="4"/>
  <c r="M20" i="4" s="1"/>
  <c r="Q20" i="4" s="1"/>
  <c r="U19" i="4"/>
  <c r="L19" i="4"/>
  <c r="P19" i="4" s="1"/>
  <c r="I19" i="4"/>
  <c r="M19" i="4" s="1"/>
  <c r="Q19" i="4" s="1"/>
  <c r="U18" i="4"/>
  <c r="L18" i="4"/>
  <c r="P18" i="4" s="1"/>
  <c r="X18" i="4" s="1"/>
  <c r="I18" i="4"/>
  <c r="U17" i="4"/>
  <c r="L17" i="4"/>
  <c r="P17" i="4" s="1"/>
  <c r="X17" i="4" s="1"/>
  <c r="I17" i="4"/>
  <c r="M17" i="4" s="1"/>
  <c r="Q17" i="4" s="1"/>
  <c r="T15" i="4"/>
  <c r="S15" i="4"/>
  <c r="O15" i="4"/>
  <c r="K15" i="4"/>
  <c r="J15" i="4"/>
  <c r="H15" i="4"/>
  <c r="G15" i="4"/>
  <c r="F15" i="4"/>
  <c r="E15" i="4"/>
  <c r="C15" i="4"/>
  <c r="U14" i="4"/>
  <c r="L14" i="4"/>
  <c r="P14" i="4" s="1"/>
  <c r="X14" i="4" s="1"/>
  <c r="I14" i="4"/>
  <c r="M14" i="4" s="1"/>
  <c r="Q14" i="4" s="1"/>
  <c r="W14" i="4" s="1"/>
  <c r="U13" i="4"/>
  <c r="L13" i="4"/>
  <c r="P13" i="4" s="1"/>
  <c r="I13" i="4"/>
  <c r="M13" i="4" s="1"/>
  <c r="Q13" i="4" s="1"/>
  <c r="U12" i="4"/>
  <c r="L12" i="4"/>
  <c r="P12" i="4" s="1"/>
  <c r="I12" i="4"/>
  <c r="M12" i="4" s="1"/>
  <c r="Q12" i="4" s="1"/>
  <c r="U11" i="4"/>
  <c r="L11" i="4"/>
  <c r="P11" i="4" s="1"/>
  <c r="I11" i="4"/>
  <c r="M11" i="4" s="1"/>
  <c r="Q11" i="4" s="1"/>
  <c r="U10" i="4"/>
  <c r="L10" i="4"/>
  <c r="P10" i="4" s="1"/>
  <c r="I10" i="4"/>
  <c r="M10" i="4" s="1"/>
  <c r="Q10" i="4" s="1"/>
  <c r="U9" i="4"/>
  <c r="L9" i="4"/>
  <c r="P9" i="4" s="1"/>
  <c r="I9" i="4"/>
  <c r="M9" i="4" s="1"/>
  <c r="Q9" i="4" s="1"/>
  <c r="W9" i="4" s="1"/>
  <c r="C133" i="3"/>
  <c r="O75" i="3"/>
  <c r="N75" i="3"/>
  <c r="L75" i="3"/>
  <c r="J75" i="3"/>
  <c r="I75" i="3"/>
  <c r="H75" i="3"/>
  <c r="G75" i="3"/>
  <c r="F75" i="3"/>
  <c r="E75" i="3"/>
  <c r="C75" i="3"/>
  <c r="O62" i="3"/>
  <c r="N62" i="3"/>
  <c r="L62" i="3"/>
  <c r="J62" i="3"/>
  <c r="I62" i="3"/>
  <c r="H62" i="3"/>
  <c r="G62" i="3"/>
  <c r="F62" i="3"/>
  <c r="E62" i="3"/>
  <c r="C62" i="3"/>
  <c r="O48" i="3"/>
  <c r="N48" i="3"/>
  <c r="L48" i="3"/>
  <c r="J48" i="3"/>
  <c r="J64" i="3" s="1"/>
  <c r="I48" i="3"/>
  <c r="H48" i="3"/>
  <c r="G48" i="3"/>
  <c r="F48" i="3"/>
  <c r="E48" i="3"/>
  <c r="C48" i="3"/>
  <c r="O30" i="3"/>
  <c r="N30" i="3"/>
  <c r="L30" i="3"/>
  <c r="J30" i="3"/>
  <c r="I30" i="3"/>
  <c r="H30" i="3"/>
  <c r="G30" i="3"/>
  <c r="F30" i="3"/>
  <c r="E30" i="3"/>
  <c r="C30" i="3"/>
  <c r="O19" i="3"/>
  <c r="N19" i="3"/>
  <c r="L19" i="3"/>
  <c r="J19" i="3"/>
  <c r="I19" i="3"/>
  <c r="H19" i="3"/>
  <c r="G19" i="3"/>
  <c r="E19" i="3"/>
  <c r="C19" i="3"/>
  <c r="B3" i="3"/>
  <c r="X40" i="4" l="1"/>
  <c r="W31" i="4"/>
  <c r="W35" i="4"/>
  <c r="X44" i="4"/>
  <c r="W59" i="4"/>
  <c r="W63" i="4"/>
  <c r="X78" i="4"/>
  <c r="X82" i="4"/>
  <c r="W85" i="4"/>
  <c r="W103" i="4"/>
  <c r="X116" i="4"/>
  <c r="X120" i="4"/>
  <c r="X72" i="4"/>
  <c r="X29" i="4"/>
  <c r="X86" i="4"/>
  <c r="W10" i="4"/>
  <c r="W30" i="4"/>
  <c r="W43" i="4"/>
  <c r="W13" i="4"/>
  <c r="W17" i="4"/>
  <c r="X30" i="4"/>
  <c r="X43" i="4"/>
  <c r="W46" i="4"/>
  <c r="W62" i="4"/>
  <c r="W84" i="4"/>
  <c r="W102" i="4"/>
  <c r="N73" i="4"/>
  <c r="X46" i="4"/>
  <c r="W12" i="4"/>
  <c r="W20" i="4"/>
  <c r="W28" i="4"/>
  <c r="W41" i="4"/>
  <c r="W45" i="4"/>
  <c r="W53" i="4"/>
  <c r="W57" i="4"/>
  <c r="X62" i="4"/>
  <c r="W69" i="4"/>
  <c r="W83" i="4"/>
  <c r="W87" i="4"/>
  <c r="X88" i="4"/>
  <c r="W101" i="4"/>
  <c r="W105" i="4"/>
  <c r="X114" i="4"/>
  <c r="W11" i="4"/>
  <c r="X12" i="4"/>
  <c r="W19" i="4"/>
  <c r="X28" i="4"/>
  <c r="W32" i="4"/>
  <c r="W36" i="4"/>
  <c r="W44" i="4"/>
  <c r="X57" i="4"/>
  <c r="W64" i="4"/>
  <c r="W68" i="4"/>
  <c r="X69" i="4"/>
  <c r="W72" i="4"/>
  <c r="W78" i="4"/>
  <c r="W82" i="4"/>
  <c r="W86" i="4"/>
  <c r="X87" i="4"/>
  <c r="X97" i="4"/>
  <c r="W100" i="4"/>
  <c r="W104" i="4"/>
  <c r="X105" i="4"/>
  <c r="W116" i="4"/>
  <c r="W120" i="4"/>
  <c r="X123" i="4"/>
  <c r="W123" i="4"/>
  <c r="T44" i="5"/>
  <c r="X110" i="4"/>
  <c r="X104" i="4"/>
  <c r="X102" i="4"/>
  <c r="X100" i="4"/>
  <c r="X101" i="4"/>
  <c r="X84" i="4"/>
  <c r="X83" i="4"/>
  <c r="X75" i="4"/>
  <c r="X68" i="4"/>
  <c r="X64" i="4"/>
  <c r="X58" i="4"/>
  <c r="X54" i="4"/>
  <c r="X53" i="4"/>
  <c r="X41" i="4"/>
  <c r="X42" i="4"/>
  <c r="X45" i="4"/>
  <c r="X37" i="4"/>
  <c r="X24" i="4"/>
  <c r="X19" i="4"/>
  <c r="X13" i="4"/>
  <c r="X11" i="4"/>
  <c r="K64" i="3"/>
  <c r="O64" i="3"/>
  <c r="X20" i="4"/>
  <c r="X9" i="4"/>
  <c r="X21" i="4"/>
  <c r="X31" i="4"/>
  <c r="X10" i="4"/>
  <c r="X32" i="4"/>
  <c r="U22" i="4"/>
  <c r="N91" i="4"/>
  <c r="N50" i="4"/>
  <c r="N32" i="3"/>
  <c r="K77" i="3"/>
  <c r="K32" i="3"/>
  <c r="K66" i="3" s="1"/>
  <c r="P121" i="4"/>
  <c r="P89" i="4"/>
  <c r="P26" i="4"/>
  <c r="N126" i="10"/>
  <c r="P70" i="4"/>
  <c r="P38" i="4"/>
  <c r="P117" i="4"/>
  <c r="P112" i="4"/>
  <c r="P108" i="4"/>
  <c r="P79" i="4"/>
  <c r="P65" i="4"/>
  <c r="P60" i="4"/>
  <c r="P55" i="4"/>
  <c r="P47" i="4"/>
  <c r="P33" i="4"/>
  <c r="P22" i="4"/>
  <c r="P15" i="4"/>
  <c r="N10" i="5"/>
  <c r="M22" i="5"/>
  <c r="M32" i="5"/>
  <c r="K46" i="5"/>
  <c r="K48" i="5" s="1"/>
  <c r="L46" i="5"/>
  <c r="L48" i="5" s="1"/>
  <c r="B46" i="5"/>
  <c r="G44" i="5"/>
  <c r="D46" i="5"/>
  <c r="D48" i="5" s="1"/>
  <c r="I46" i="5"/>
  <c r="I48" i="5" s="1"/>
  <c r="C46" i="5"/>
  <c r="C48" i="5" s="1"/>
  <c r="Q46" i="5"/>
  <c r="Q48" i="5" s="1"/>
  <c r="J35" i="5"/>
  <c r="J44" i="5" s="1"/>
  <c r="G22" i="5"/>
  <c r="R32" i="5"/>
  <c r="H46" i="5"/>
  <c r="H48" i="5" s="1"/>
  <c r="R44" i="5"/>
  <c r="E46" i="5"/>
  <c r="E48" i="5" s="1"/>
  <c r="P46" i="5"/>
  <c r="P48" i="5" s="1"/>
  <c r="F46" i="5"/>
  <c r="F48" i="5" s="1"/>
  <c r="I26" i="4"/>
  <c r="U79" i="4"/>
  <c r="U112" i="4"/>
  <c r="H73" i="4"/>
  <c r="H91" i="4" s="1"/>
  <c r="O73" i="4"/>
  <c r="O91" i="4" s="1"/>
  <c r="U117" i="4"/>
  <c r="U33" i="4"/>
  <c r="J50" i="4"/>
  <c r="L26" i="4"/>
  <c r="S50" i="4"/>
  <c r="G73" i="4"/>
  <c r="G91" i="4" s="1"/>
  <c r="U89" i="4"/>
  <c r="L79" i="4"/>
  <c r="K73" i="4"/>
  <c r="K91" i="4" s="1"/>
  <c r="L22" i="4"/>
  <c r="I55" i="4"/>
  <c r="L47" i="4"/>
  <c r="U121" i="4"/>
  <c r="L38" i="4"/>
  <c r="U47" i="4"/>
  <c r="U65" i="4"/>
  <c r="M117" i="4"/>
  <c r="Q115" i="4"/>
  <c r="W115" i="4" s="1"/>
  <c r="T50" i="4"/>
  <c r="U70" i="4"/>
  <c r="E50" i="4"/>
  <c r="M24" i="4"/>
  <c r="Q24" i="4" s="1"/>
  <c r="W24" i="4" s="1"/>
  <c r="L33" i="4"/>
  <c r="C73" i="4"/>
  <c r="C91" i="4" s="1"/>
  <c r="I38" i="4"/>
  <c r="E73" i="4"/>
  <c r="E91" i="4" s="1"/>
  <c r="T73" i="4"/>
  <c r="T91" i="4" s="1"/>
  <c r="U108" i="4"/>
  <c r="H50" i="4"/>
  <c r="O50" i="4"/>
  <c r="U55" i="4"/>
  <c r="F73" i="4"/>
  <c r="F91" i="4" s="1"/>
  <c r="L70" i="4"/>
  <c r="I70" i="4"/>
  <c r="I117" i="4"/>
  <c r="C50" i="4"/>
  <c r="L65" i="4"/>
  <c r="L89" i="4"/>
  <c r="I108" i="4"/>
  <c r="L117" i="4"/>
  <c r="I22" i="4"/>
  <c r="K50" i="4"/>
  <c r="L55" i="4"/>
  <c r="I79" i="4"/>
  <c r="L108" i="4"/>
  <c r="L121" i="4"/>
  <c r="F50" i="4"/>
  <c r="U26" i="4"/>
  <c r="L60" i="4"/>
  <c r="L32" i="3"/>
  <c r="O77" i="3"/>
  <c r="C64" i="3"/>
  <c r="C77" i="3" s="1"/>
  <c r="N64" i="3"/>
  <c r="N77" i="3" s="1"/>
  <c r="L64" i="3"/>
  <c r="L77" i="3" s="1"/>
  <c r="C32" i="3"/>
  <c r="G32" i="3"/>
  <c r="O32" i="3"/>
  <c r="O66" i="3" s="1"/>
  <c r="J77" i="3"/>
  <c r="I64" i="3"/>
  <c r="I77" i="3" s="1"/>
  <c r="E32" i="3"/>
  <c r="E64" i="3"/>
  <c r="E77" i="3" s="1"/>
  <c r="J32" i="3"/>
  <c r="J79" i="3" s="1"/>
  <c r="H64" i="3"/>
  <c r="H77" i="3" s="1"/>
  <c r="F64" i="3"/>
  <c r="F77" i="3" s="1"/>
  <c r="G64" i="3"/>
  <c r="G77" i="3" s="1"/>
  <c r="F32" i="3"/>
  <c r="F79" i="3" s="1"/>
  <c r="G50" i="4"/>
  <c r="L15" i="4"/>
  <c r="I15" i="4"/>
  <c r="Q33" i="4"/>
  <c r="W33" i="4" s="1"/>
  <c r="Q15" i="4"/>
  <c r="M121" i="4"/>
  <c r="N66" i="3"/>
  <c r="Q65" i="4"/>
  <c r="M70" i="4"/>
  <c r="Q67" i="4"/>
  <c r="W67" i="4" s="1"/>
  <c r="M47" i="4"/>
  <c r="Q40" i="4"/>
  <c r="W40" i="4" s="1"/>
  <c r="G32" i="5"/>
  <c r="G46" i="5" s="1"/>
  <c r="G48" i="5" s="1"/>
  <c r="M58" i="4"/>
  <c r="I60" i="4"/>
  <c r="J73" i="4"/>
  <c r="J91" i="4" s="1"/>
  <c r="I121" i="4"/>
  <c r="M15" i="4"/>
  <c r="U15" i="4"/>
  <c r="M18" i="4"/>
  <c r="U38" i="4"/>
  <c r="M89" i="4"/>
  <c r="M97" i="4"/>
  <c r="J32" i="5"/>
  <c r="I33" i="4"/>
  <c r="J11" i="5"/>
  <c r="M37" i="4"/>
  <c r="M54" i="4"/>
  <c r="Q54" i="4" s="1"/>
  <c r="W54" i="4" s="1"/>
  <c r="S73" i="4"/>
  <c r="S91" i="4" s="1"/>
  <c r="U60" i="4"/>
  <c r="M110" i="4"/>
  <c r="I112" i="4"/>
  <c r="N32" i="5"/>
  <c r="Q89" i="4"/>
  <c r="H32" i="3"/>
  <c r="I47" i="4"/>
  <c r="M65" i="4"/>
  <c r="I89" i="4"/>
  <c r="L112" i="4"/>
  <c r="M33" i="4"/>
  <c r="I32" i="3"/>
  <c r="I65" i="4"/>
  <c r="M75" i="4"/>
  <c r="R22" i="5"/>
  <c r="C136" i="4" l="1"/>
  <c r="C141" i="4"/>
  <c r="C133" i="4"/>
  <c r="C144" i="4"/>
  <c r="W65" i="4"/>
  <c r="W89" i="4"/>
  <c r="W15" i="4"/>
  <c r="X60" i="4"/>
  <c r="X65" i="4"/>
  <c r="X79" i="4"/>
  <c r="X38" i="4"/>
  <c r="X89" i="4"/>
  <c r="X121" i="4"/>
  <c r="X117" i="4"/>
  <c r="X70" i="4"/>
  <c r="X55" i="4"/>
  <c r="X47" i="4"/>
  <c r="N79" i="3"/>
  <c r="X15" i="4"/>
  <c r="X22" i="4"/>
  <c r="X33" i="4"/>
  <c r="X26" i="4"/>
  <c r="N93" i="4"/>
  <c r="N126" i="4" s="1"/>
  <c r="P73" i="4"/>
  <c r="J93" i="4"/>
  <c r="J126" i="4" s="1"/>
  <c r="O79" i="3"/>
  <c r="K79" i="3"/>
  <c r="P50" i="4"/>
  <c r="G79" i="3"/>
  <c r="C66" i="3"/>
  <c r="N35" i="5"/>
  <c r="M44" i="5"/>
  <c r="M46" i="5" s="1"/>
  <c r="M48" i="5" s="1"/>
  <c r="R46" i="5"/>
  <c r="R48" i="5" s="1"/>
  <c r="T32" i="5"/>
  <c r="U50" i="4"/>
  <c r="H93" i="4"/>
  <c r="H126" i="4" s="1"/>
  <c r="Q117" i="4"/>
  <c r="C148" i="4" s="1"/>
  <c r="L73" i="4"/>
  <c r="L91" i="4" s="1"/>
  <c r="O93" i="4"/>
  <c r="O126" i="4" s="1"/>
  <c r="E93" i="4"/>
  <c r="E126" i="4" s="1"/>
  <c r="E80" i="3" s="1"/>
  <c r="U73" i="4"/>
  <c r="F93" i="4"/>
  <c r="F126" i="4" s="1"/>
  <c r="F80" i="3" s="1"/>
  <c r="K93" i="4"/>
  <c r="K126" i="4" s="1"/>
  <c r="M26" i="4"/>
  <c r="U91" i="4"/>
  <c r="L50" i="4"/>
  <c r="T93" i="4"/>
  <c r="T126" i="4" s="1"/>
  <c r="S93" i="4"/>
  <c r="G93" i="4"/>
  <c r="G126" i="4" s="1"/>
  <c r="C93" i="4"/>
  <c r="C126" i="4" s="1"/>
  <c r="C80" i="3" s="1"/>
  <c r="Q26" i="4"/>
  <c r="C135" i="4" s="1"/>
  <c r="L79" i="3"/>
  <c r="C79" i="3"/>
  <c r="L66" i="3"/>
  <c r="E79" i="3"/>
  <c r="J66" i="3"/>
  <c r="E66" i="3"/>
  <c r="F66" i="3"/>
  <c r="G66" i="3"/>
  <c r="I50" i="4"/>
  <c r="Q110" i="4"/>
  <c r="W110" i="4" s="1"/>
  <c r="M112" i="4"/>
  <c r="M55" i="4"/>
  <c r="Q47" i="4"/>
  <c r="W47" i="4" s="1"/>
  <c r="Q70" i="4"/>
  <c r="W70" i="4" s="1"/>
  <c r="Q121" i="4"/>
  <c r="Q97" i="4"/>
  <c r="W97" i="4" s="1"/>
  <c r="M108" i="4"/>
  <c r="H66" i="3"/>
  <c r="H79" i="3"/>
  <c r="I73" i="4"/>
  <c r="I91" i="4" s="1"/>
  <c r="Q55" i="4"/>
  <c r="C139" i="4" s="1"/>
  <c r="Q37" i="4"/>
  <c r="W37" i="4" s="1"/>
  <c r="M38" i="4"/>
  <c r="Q75" i="4"/>
  <c r="W75" i="4" s="1"/>
  <c r="M79" i="4"/>
  <c r="Q18" i="4"/>
  <c r="W18" i="4" s="1"/>
  <c r="M22" i="4"/>
  <c r="Q58" i="4"/>
  <c r="W58" i="4" s="1"/>
  <c r="M60" i="4"/>
  <c r="I66" i="3"/>
  <c r="I79" i="3"/>
  <c r="N11" i="5"/>
  <c r="J22" i="5"/>
  <c r="J46" i="5" s="1"/>
  <c r="J48" i="5" s="1"/>
  <c r="C142" i="4" l="1"/>
  <c r="C138" i="4"/>
  <c r="W121" i="4"/>
  <c r="C149" i="4"/>
  <c r="W55" i="4"/>
  <c r="W26" i="4"/>
  <c r="W117" i="4"/>
  <c r="P91" i="4"/>
  <c r="X91" i="4" s="1"/>
  <c r="X73" i="4"/>
  <c r="X50" i="4"/>
  <c r="G80" i="3"/>
  <c r="N44" i="5"/>
  <c r="U93" i="4"/>
  <c r="S126" i="4"/>
  <c r="U126" i="4" s="1"/>
  <c r="L93" i="4"/>
  <c r="L126" i="4" s="1"/>
  <c r="I80" i="3" s="1"/>
  <c r="M50" i="4"/>
  <c r="I93" i="4"/>
  <c r="I126" i="4" s="1"/>
  <c r="M73" i="4"/>
  <c r="M91" i="4" s="1"/>
  <c r="Q38" i="4"/>
  <c r="Q108" i="4"/>
  <c r="C146" i="4" s="1"/>
  <c r="X108" i="4"/>
  <c r="Q60" i="4"/>
  <c r="C140" i="4" s="1"/>
  <c r="Q112" i="4"/>
  <c r="Q22" i="4"/>
  <c r="C134" i="4" s="1"/>
  <c r="T22" i="5"/>
  <c r="N22" i="5"/>
  <c r="Q79" i="4"/>
  <c r="W38" i="4" l="1"/>
  <c r="C137" i="4"/>
  <c r="W112" i="4"/>
  <c r="C147" i="4"/>
  <c r="W79" i="4"/>
  <c r="C143" i="4"/>
  <c r="W22" i="4"/>
  <c r="W60" i="4"/>
  <c r="W108" i="4"/>
  <c r="T46" i="5"/>
  <c r="T48" i="5" s="1"/>
  <c r="P93" i="4"/>
  <c r="X112" i="4"/>
  <c r="N46" i="5"/>
  <c r="N48" i="5" s="1"/>
  <c r="M93" i="4"/>
  <c r="M126" i="4" s="1"/>
  <c r="J80" i="3" s="1"/>
  <c r="O80" i="3"/>
  <c r="N80" i="3"/>
  <c r="H80" i="3"/>
  <c r="Q73" i="4"/>
  <c r="W73" i="4" s="1"/>
  <c r="Q50" i="4"/>
  <c r="W50" i="4" s="1"/>
  <c r="P126" i="4" l="1"/>
  <c r="K80" i="3" s="1"/>
  <c r="X126" i="4"/>
  <c r="Q91" i="4"/>
  <c r="W91" i="4" s="1"/>
  <c r="X93" i="4" l="1"/>
  <c r="Q93" i="4"/>
  <c r="W93" i="4" l="1"/>
  <c r="Q126" i="4"/>
  <c r="C145" i="4"/>
  <c r="L80" i="3"/>
  <c r="W126" i="4" l="1"/>
  <c r="C130" i="4"/>
</calcChain>
</file>

<file path=xl/sharedStrings.xml><?xml version="1.0" encoding="utf-8"?>
<sst xmlns="http://schemas.openxmlformats.org/spreadsheetml/2006/main" count="1547" uniqueCount="387">
  <si>
    <t xml:space="preserve">MOLIMO PAŽLJIVO PROČITATI UPUTE      </t>
  </si>
  <si>
    <t xml:space="preserve">Kriterij F.10 - Buduće financijske informacije (čl. 33. - 36. Financijskih kriterija Pravilnika)
Kriterij F.12 - Obveza ažuriranja budućih finacijskih informacija (čl. 41. - 45. Financijskih kriterija Pravilnika) </t>
  </si>
  <si>
    <r>
      <rPr>
        <sz val="10"/>
        <color theme="1"/>
        <rFont val="Calibri"/>
        <family val="2"/>
        <charset val="238"/>
      </rPr>
      <t xml:space="preserve">Tablicu </t>
    </r>
    <r>
      <rPr>
        <b/>
        <i/>
        <sz val="10"/>
        <color theme="1"/>
        <rFont val="Calibri"/>
        <family val="2"/>
        <charset val="238"/>
      </rPr>
      <t>Informacije o klubu</t>
    </r>
    <r>
      <rPr>
        <sz val="10"/>
        <color theme="1"/>
        <rFont val="Calibri"/>
        <family val="2"/>
        <charset val="238"/>
      </rPr>
      <t xml:space="preserve"> je potrebno ispuniti s posebnom pažnjom jer upisani podaci predpopunjavaju ostale tablice ovih Dodataka.</t>
    </r>
  </si>
  <si>
    <r>
      <rPr>
        <b/>
        <i/>
        <sz val="10"/>
        <color rgb="FFFF0000"/>
        <rFont val="Calibri"/>
        <family val="2"/>
        <charset val="238"/>
      </rPr>
      <t>PLANIRANA</t>
    </r>
    <r>
      <rPr>
        <sz val="10"/>
        <color theme="1"/>
        <rFont val="Calibri"/>
        <family val="2"/>
        <charset val="238"/>
      </rPr>
      <t xml:space="preserve"> </t>
    </r>
    <r>
      <rPr>
        <b/>
        <i/>
        <sz val="10"/>
        <color theme="1"/>
        <rFont val="Calibri"/>
        <family val="2"/>
        <charset val="238"/>
      </rPr>
      <t>Bilanca</t>
    </r>
    <r>
      <rPr>
        <sz val="10"/>
        <color theme="1"/>
        <rFont val="Calibri"/>
        <family val="2"/>
        <charset val="238"/>
      </rPr>
      <t xml:space="preserve">: Stavke imovine i stavke obveza unose se kao </t>
    </r>
    <r>
      <rPr>
        <b/>
        <sz val="10"/>
        <color theme="1"/>
        <rFont val="Calibri"/>
        <family val="2"/>
        <charset val="238"/>
      </rPr>
      <t>POZITIVNI BROJEVI</t>
    </r>
  </si>
  <si>
    <r>
      <rPr>
        <b/>
        <i/>
        <sz val="10"/>
        <color rgb="FFFF0000"/>
        <rFont val="Calibri"/>
        <family val="2"/>
        <charset val="238"/>
      </rPr>
      <t>PLANIRANI</t>
    </r>
    <r>
      <rPr>
        <i/>
        <sz val="10"/>
        <color theme="1"/>
        <rFont val="Calibri"/>
        <family val="2"/>
        <charset val="238"/>
      </rPr>
      <t xml:space="preserve"> </t>
    </r>
    <r>
      <rPr>
        <b/>
        <i/>
        <sz val="10"/>
        <color theme="1"/>
        <rFont val="Calibri"/>
        <family val="2"/>
        <charset val="238"/>
      </rPr>
      <t>Račun dobiti i gubitka</t>
    </r>
    <r>
      <rPr>
        <i/>
        <sz val="10"/>
        <color theme="1"/>
        <rFont val="Calibri"/>
        <family val="2"/>
        <charset val="238"/>
      </rPr>
      <t xml:space="preserve">: </t>
    </r>
    <r>
      <rPr>
        <sz val="10"/>
        <color theme="1"/>
        <rFont val="Calibri"/>
        <family val="2"/>
        <charset val="238"/>
      </rPr>
      <t xml:space="preserve">Prihodi se unose kao </t>
    </r>
    <r>
      <rPr>
        <b/>
        <sz val="10"/>
        <color theme="1"/>
        <rFont val="Calibri"/>
        <family val="2"/>
        <charset val="238"/>
      </rPr>
      <t>POZITIVNI BROJEVI</t>
    </r>
    <r>
      <rPr>
        <sz val="10"/>
        <color theme="1"/>
        <rFont val="Calibri"/>
        <family val="2"/>
        <charset val="238"/>
      </rPr>
      <t xml:space="preserve">, Rashodi se unose kao </t>
    </r>
    <r>
      <rPr>
        <b/>
        <sz val="10"/>
        <color theme="1"/>
        <rFont val="Calibri"/>
        <family val="2"/>
        <charset val="238"/>
      </rPr>
      <t>NEGATIVNI BROJEVI</t>
    </r>
    <r>
      <rPr>
        <sz val="10"/>
        <color theme="1"/>
        <rFont val="Calibri"/>
        <family val="2"/>
        <charset val="238"/>
      </rPr>
      <t xml:space="preserve"> (s predznakom "</t>
    </r>
    <r>
      <rPr>
        <b/>
        <sz val="10"/>
        <color theme="1"/>
        <rFont val="Calibri"/>
        <family val="2"/>
        <charset val="238"/>
      </rPr>
      <t>-</t>
    </r>
    <r>
      <rPr>
        <sz val="10"/>
        <color theme="1"/>
        <rFont val="Calibri"/>
        <family val="2"/>
        <charset val="238"/>
      </rPr>
      <t>")</t>
    </r>
  </si>
  <si>
    <r>
      <t xml:space="preserve">Radni listovi počevši od </t>
    </r>
    <r>
      <rPr>
        <b/>
        <sz val="10"/>
        <color rgb="FFFF0000"/>
        <rFont val="Calibri"/>
        <family val="2"/>
      </rPr>
      <t xml:space="preserve">"30.06.2026." </t>
    </r>
    <r>
      <rPr>
        <b/>
        <sz val="10"/>
        <color theme="1"/>
        <rFont val="Calibri"/>
        <family val="2"/>
      </rPr>
      <t xml:space="preserve">nadalje ispunjavaju se tijekom licencirane natjecateljske 2026./27. godine  u okviru obveza iz </t>
    </r>
    <r>
      <rPr>
        <b/>
        <sz val="10"/>
        <color rgb="FFFF0000"/>
        <rFont val="Calibri"/>
        <family val="2"/>
      </rPr>
      <t>Kriterija F.12</t>
    </r>
    <r>
      <rPr>
        <b/>
        <sz val="10"/>
        <color theme="1"/>
        <rFont val="Calibri"/>
        <family val="2"/>
      </rPr>
      <t xml:space="preserve"> Pravilnika </t>
    </r>
    <r>
      <rPr>
        <b/>
        <i/>
        <sz val="10"/>
        <color theme="1"/>
        <rFont val="Calibri"/>
        <family val="2"/>
      </rPr>
      <t xml:space="preserve">"Ažurirane buduće financijske informacije" </t>
    </r>
    <r>
      <rPr>
        <b/>
        <sz val="10"/>
        <color theme="1"/>
        <rFont val="Calibri"/>
        <family val="2"/>
      </rPr>
      <t xml:space="preserve">i to na datume: </t>
    </r>
    <r>
      <rPr>
        <b/>
        <sz val="10"/>
        <color rgb="FFFF0000"/>
        <rFont val="Calibri"/>
        <family val="2"/>
      </rPr>
      <t>30.06.2026</t>
    </r>
    <r>
      <rPr>
        <b/>
        <sz val="10"/>
        <color theme="1"/>
        <rFont val="Calibri"/>
        <family val="2"/>
      </rPr>
      <t xml:space="preserve">. (dostava 15.07.2026.); </t>
    </r>
    <r>
      <rPr>
        <b/>
        <sz val="10"/>
        <color rgb="FFFF0000"/>
        <rFont val="Calibri"/>
        <family val="2"/>
      </rPr>
      <t>30.09.2026.</t>
    </r>
    <r>
      <rPr>
        <b/>
        <sz val="10"/>
        <color theme="1"/>
        <rFont val="Calibri"/>
        <family val="2"/>
      </rPr>
      <t xml:space="preserve"> (dostava 15.10.2026.) i </t>
    </r>
    <r>
      <rPr>
        <b/>
        <sz val="10"/>
        <color rgb="FFFF0000"/>
        <rFont val="Calibri"/>
        <family val="2"/>
      </rPr>
      <t>31.12.2026.</t>
    </r>
    <r>
      <rPr>
        <b/>
        <sz val="10"/>
        <color theme="1"/>
        <rFont val="Calibri"/>
        <family val="2"/>
      </rPr>
      <t xml:space="preserve"> (dostava 15.01.2027.). </t>
    </r>
  </si>
  <si>
    <r>
      <t xml:space="preserve">Tablice </t>
    </r>
    <r>
      <rPr>
        <b/>
        <i/>
        <sz val="10"/>
        <color rgb="FF000000"/>
        <rFont val="Calibri"/>
        <family val="2"/>
        <charset val="238"/>
      </rPr>
      <t>"Planirani račun dobiti i gubitka" i "Planirani izvještaj o novčanom tijeku"</t>
    </r>
    <r>
      <rPr>
        <sz val="10"/>
        <color rgb="FF000000"/>
        <rFont val="Calibri"/>
        <family val="2"/>
        <charset val="238"/>
      </rPr>
      <t xml:space="preserve">  omogućavaju upisivanje </t>
    </r>
    <r>
      <rPr>
        <b/>
        <sz val="10"/>
        <color rgb="FF000000"/>
        <rFont val="Calibri"/>
        <family val="2"/>
        <charset val="238"/>
      </rPr>
      <t xml:space="preserve">pretpostavki </t>
    </r>
    <r>
      <rPr>
        <sz val="10"/>
        <color rgb="FF000000"/>
        <rFont val="Calibri"/>
        <family val="2"/>
        <charset val="238"/>
      </rPr>
      <t>koje su</t>
    </r>
    <r>
      <rPr>
        <b/>
        <sz val="10"/>
        <color rgb="FF000000"/>
        <rFont val="Calibri"/>
        <family val="2"/>
        <charset val="238"/>
      </rPr>
      <t xml:space="preserve"> bile osnova za pripremu budućih financijskih informacija.
 Za svaku značajnu stavku </t>
    </r>
    <r>
      <rPr>
        <sz val="10"/>
        <color rgb="FF000000"/>
        <rFont val="Calibri"/>
        <family val="2"/>
        <charset val="238"/>
      </rPr>
      <t xml:space="preserve">Primatelj licence je </t>
    </r>
    <r>
      <rPr>
        <b/>
        <sz val="10"/>
        <color rgb="FF000000"/>
        <rFont val="Calibri"/>
        <family val="2"/>
        <charset val="238"/>
      </rPr>
      <t>obvezan</t>
    </r>
    <r>
      <rPr>
        <sz val="10"/>
        <color rgb="FF000000"/>
        <rFont val="Calibri"/>
        <family val="2"/>
        <charset val="238"/>
      </rPr>
      <t xml:space="preserve"> unijeti u tablice </t>
    </r>
    <r>
      <rPr>
        <b/>
        <sz val="10"/>
        <color rgb="FF000000"/>
        <rFont val="Calibri"/>
        <family val="2"/>
        <charset val="238"/>
      </rPr>
      <t>što precizinije pretpostavke/parametre</t>
    </r>
    <r>
      <rPr>
        <sz val="10"/>
        <color rgb="FF000000"/>
        <rFont val="Calibri"/>
        <family val="2"/>
        <charset val="238"/>
      </rPr>
      <t xml:space="preserve"> za pojedinu stavku  (npr. prihodi od raspolaganja registracijama igrača: navesti igrače, ponude, iznose, izvor procjena i sl.).</t>
    </r>
  </si>
  <si>
    <r>
      <t xml:space="preserve">Informacije unesene u orginalnu </t>
    </r>
    <r>
      <rPr>
        <b/>
        <sz val="10"/>
        <color theme="1"/>
        <rFont val="Calibri"/>
        <family val="2"/>
      </rPr>
      <t>planiranu</t>
    </r>
    <r>
      <rPr>
        <sz val="10"/>
        <color theme="1"/>
        <rFont val="Calibri"/>
        <family val="2"/>
        <charset val="238"/>
      </rPr>
      <t xml:space="preserve"> </t>
    </r>
    <r>
      <rPr>
        <i/>
        <sz val="10"/>
        <color theme="1"/>
        <rFont val="Calibri"/>
        <family val="2"/>
      </rPr>
      <t>Bilancu, Račun dobiti i gubitka i Novčani tijek</t>
    </r>
    <r>
      <rPr>
        <sz val="10"/>
        <color theme="1"/>
        <rFont val="Calibri"/>
        <family val="2"/>
        <charset val="238"/>
      </rPr>
      <t xml:space="preserve"> </t>
    </r>
    <r>
      <rPr>
        <u/>
        <sz val="10"/>
        <color rgb="FFFF0000"/>
        <rFont val="Calibri"/>
        <family val="2"/>
      </rPr>
      <t>automatski se kopiraju</t>
    </r>
    <r>
      <rPr>
        <sz val="10"/>
        <color theme="1"/>
        <rFont val="Calibri"/>
        <family val="2"/>
        <charset val="238"/>
      </rPr>
      <t xml:space="preserve"> u istoimene radne listove s datumima </t>
    </r>
    <r>
      <rPr>
        <b/>
        <sz val="10"/>
        <color rgb="FFFF0000"/>
        <rFont val="Calibri"/>
        <family val="2"/>
      </rPr>
      <t>"30.06.2026.", "30.09.2026." i "31.12.2026."</t>
    </r>
    <r>
      <rPr>
        <sz val="10"/>
        <color theme="1"/>
        <rFont val="Calibri"/>
        <family val="2"/>
        <charset val="238"/>
      </rPr>
      <t xml:space="preserve"> </t>
    </r>
  </si>
  <si>
    <r>
      <t xml:space="preserve">U radnim listovima </t>
    </r>
    <r>
      <rPr>
        <b/>
        <sz val="10"/>
        <color theme="1"/>
        <rFont val="Calibri"/>
        <family val="2"/>
      </rPr>
      <t>"RDG_30.06.2026.", "RDG_30.09.2026." , "RDG_31.12.2026."</t>
    </r>
    <r>
      <rPr>
        <sz val="10"/>
        <color theme="1"/>
        <rFont val="Calibri"/>
        <family val="2"/>
        <charset val="238"/>
      </rPr>
      <t xml:space="preserve"> umjesto preciznih pretpostavki obvezno treba unijeti </t>
    </r>
    <r>
      <rPr>
        <b/>
        <sz val="10"/>
        <color rgb="FFFF0000"/>
        <rFont val="Calibri"/>
        <family val="2"/>
      </rPr>
      <t>obrazloženja</t>
    </r>
    <r>
      <rPr>
        <sz val="10"/>
        <color theme="1"/>
        <rFont val="Calibri"/>
        <family val="2"/>
        <charset val="238"/>
      </rPr>
      <t xml:space="preserve"> za značajna odstupanja po pojedinim linijama.</t>
    </r>
  </si>
  <si>
    <r>
      <rPr>
        <b/>
        <sz val="10"/>
        <color theme="1"/>
        <rFont val="Calibri"/>
        <family val="2"/>
        <charset val="238"/>
      </rPr>
      <t xml:space="preserve">Ove izvještaje </t>
    </r>
    <r>
      <rPr>
        <i/>
        <sz val="10"/>
        <color theme="1"/>
        <rFont val="Calibri"/>
        <family val="2"/>
        <charset val="238"/>
      </rPr>
      <t xml:space="preserve"> </t>
    </r>
    <r>
      <rPr>
        <sz val="10"/>
        <color theme="1"/>
        <rFont val="Calibri"/>
        <family val="2"/>
        <charset val="238"/>
      </rPr>
      <t xml:space="preserve">potrebno je dostaviti Odjelu za licenciranje klubova HNS u </t>
    </r>
    <r>
      <rPr>
        <b/>
        <sz val="10"/>
        <color theme="1"/>
        <rFont val="Calibri"/>
        <family val="2"/>
        <charset val="238"/>
      </rPr>
      <t>elektroničkom</t>
    </r>
    <r>
      <rPr>
        <sz val="10"/>
        <color theme="1"/>
        <rFont val="Calibri"/>
        <family val="2"/>
        <charset val="238"/>
      </rPr>
      <t xml:space="preserve"> obliku, u obliku  </t>
    </r>
    <r>
      <rPr>
        <b/>
        <sz val="10"/>
        <color theme="1"/>
        <rFont val="Calibri"/>
        <family val="2"/>
        <charset val="238"/>
      </rPr>
      <t>excel</t>
    </r>
    <r>
      <rPr>
        <sz val="10"/>
        <color theme="1"/>
        <rFont val="Calibri"/>
        <family val="2"/>
        <charset val="238"/>
      </rPr>
      <t xml:space="preserve"> datoteke, kao i u obliku </t>
    </r>
    <r>
      <rPr>
        <b/>
        <sz val="10"/>
        <color theme="1"/>
        <rFont val="Calibri"/>
        <family val="2"/>
        <charset val="238"/>
      </rPr>
      <t>pdf. datoteke</t>
    </r>
    <r>
      <rPr>
        <sz val="10"/>
        <color theme="1"/>
        <rFont val="Calibri"/>
        <family val="2"/>
        <charset val="238"/>
      </rPr>
      <t xml:space="preserve"> s </t>
    </r>
    <r>
      <rPr>
        <b/>
        <sz val="10"/>
        <color theme="1"/>
        <rFont val="Calibri"/>
        <family val="2"/>
        <charset val="238"/>
      </rPr>
      <t>potpisom i pečatom</t>
    </r>
    <r>
      <rPr>
        <sz val="10"/>
        <color theme="1"/>
        <rFont val="Calibri"/>
        <family val="2"/>
        <charset val="238"/>
      </rPr>
      <t xml:space="preserve"> na svakoj od tablica .</t>
    </r>
  </si>
  <si>
    <r>
      <rPr>
        <sz val="10"/>
        <color theme="1"/>
        <rFont val="Calibri"/>
        <family val="2"/>
        <charset val="238"/>
      </rPr>
      <t xml:space="preserve">Nakon svake korekcije informacija, odnosno pri svakoj sljedećoj dostavi ažuriranih datotetka, </t>
    </r>
    <r>
      <rPr>
        <b/>
        <sz val="10"/>
        <color theme="1"/>
        <rFont val="Calibri"/>
        <family val="2"/>
        <charset val="238"/>
      </rPr>
      <t>svaki put</t>
    </r>
    <r>
      <rPr>
        <sz val="10"/>
        <color theme="1"/>
        <rFont val="Calibri"/>
        <family val="2"/>
        <charset val="238"/>
      </rPr>
      <t xml:space="preserve"> je potrebno izmijeniti </t>
    </r>
    <r>
      <rPr>
        <b/>
        <sz val="10"/>
        <color theme="1"/>
        <rFont val="Calibri"/>
        <family val="2"/>
        <charset val="238"/>
      </rPr>
      <t>datum</t>
    </r>
    <r>
      <rPr>
        <sz val="10"/>
        <color theme="1"/>
        <rFont val="Calibri"/>
        <family val="2"/>
        <charset val="238"/>
      </rPr>
      <t xml:space="preserve"> ispunjavanja te dostaviti novu </t>
    </r>
    <r>
      <rPr>
        <b/>
        <sz val="10"/>
        <color theme="1"/>
        <rFont val="Calibri"/>
        <family val="2"/>
        <charset val="238"/>
      </rPr>
      <t>excel</t>
    </r>
    <r>
      <rPr>
        <sz val="10"/>
        <color theme="1"/>
        <rFont val="Calibri"/>
        <family val="2"/>
        <charset val="238"/>
      </rPr>
      <t xml:space="preserve"> datoteku, kao i </t>
    </r>
    <r>
      <rPr>
        <b/>
        <sz val="10"/>
        <color theme="1"/>
        <rFont val="Calibri"/>
        <family val="2"/>
        <charset val="238"/>
      </rPr>
      <t>pdf.</t>
    </r>
    <r>
      <rPr>
        <sz val="10"/>
        <color theme="1"/>
        <rFont val="Calibri"/>
        <family val="2"/>
        <charset val="238"/>
      </rPr>
      <t xml:space="preserve"> datoteku s </t>
    </r>
    <r>
      <rPr>
        <b/>
        <sz val="10"/>
        <color theme="1"/>
        <rFont val="Calibri"/>
        <family val="2"/>
        <charset val="238"/>
      </rPr>
      <t>potpisom i pečatom</t>
    </r>
    <r>
      <rPr>
        <sz val="10"/>
        <color theme="1"/>
        <rFont val="Calibri"/>
        <family val="2"/>
        <charset val="238"/>
      </rPr>
      <t xml:space="preserve"> na svakoj od tablica. </t>
    </r>
  </si>
  <si>
    <t xml:space="preserve">Puni pravni naziv Primatelj licence </t>
  </si>
  <si>
    <t>OIB Primatelja licence</t>
  </si>
  <si>
    <t>Naziv Primatelja licence na engleskom jeziku (ako je primjenjivo)</t>
  </si>
  <si>
    <t>Ime i prezime osobe koja ispunjava ove Ažurirane buduće financijske informacije</t>
  </si>
  <si>
    <t>Funkcija osobe koja ispunjava ove Ažurirane buduće financijske informacije</t>
  </si>
  <si>
    <t>Ime i prezime osobe koja u ime Uprave odobrava Ažurirane buduće financijske informacije</t>
  </si>
  <si>
    <t>Funkcija osobe koja odobrava Ažurirane buduće financijske informacije</t>
  </si>
  <si>
    <t>Pravni oblik Primatelja licence</t>
  </si>
  <si>
    <r>
      <rPr>
        <b/>
        <sz val="10"/>
        <color theme="1"/>
        <rFont val="Calibri"/>
        <family val="2"/>
        <charset val="238"/>
      </rPr>
      <t xml:space="preserve">Vlasnička struktura (u %) </t>
    </r>
    <r>
      <rPr>
        <b/>
        <i/>
        <sz val="10"/>
        <color theme="1"/>
        <rFont val="Calibri"/>
        <family val="2"/>
        <charset val="238"/>
      </rPr>
      <t>*navesti sve dioničare koji imaju više od 10% i postotak vlasništva</t>
    </r>
  </si>
  <si>
    <t>*iste podatke potrebno je navesti i u grafičkom prikazu cjelokupne pravne strukture koji je odobren od Uprave.</t>
  </si>
  <si>
    <r>
      <rPr>
        <b/>
        <sz val="10"/>
        <color theme="1"/>
        <rFont val="Calibri"/>
        <family val="2"/>
        <charset val="238"/>
      </rPr>
      <t xml:space="preserve">Navesti pravne/fizičke osobe sa značajnim utjecajem na odlučivanje o financijskim i operativnim aktivnostima </t>
    </r>
    <r>
      <rPr>
        <sz val="9"/>
        <color theme="1"/>
        <rFont val="Calibri"/>
        <family val="2"/>
        <charset val="238"/>
      </rPr>
      <t>(sukladno definiciji "</t>
    </r>
    <r>
      <rPr>
        <i/>
        <sz val="9"/>
        <color theme="1"/>
        <rFont val="Calibri"/>
        <family val="2"/>
        <charset val="238"/>
      </rPr>
      <t>Značajnog utjecaja"</t>
    </r>
    <r>
      <rPr>
        <sz val="9"/>
        <color theme="1"/>
        <rFont val="Calibri"/>
        <family val="2"/>
        <charset val="238"/>
      </rPr>
      <t xml:space="preserve"> - iz Pojmovnika)</t>
    </r>
  </si>
  <si>
    <t>Temelj za pripremu Ažuriranih budućih financijskih informacija</t>
  </si>
  <si>
    <t>Ako su neki pravni subjekti isključeni iz opsega Budućih financijskih informacija, navesti naziv tog pravnog subjekta i razlog isključenja</t>
  </si>
  <si>
    <t>Navedite kako je stadion uključen u opseg Ažuriranih budućih financijskih informacija:</t>
  </si>
  <si>
    <t>Vlasništvo nad stadionom</t>
  </si>
  <si>
    <t>Računovodstvena politika koja se primjenjuje u odnosu na troškove registracije igrača:</t>
  </si>
  <si>
    <t>Datum ispunjavanja Dodataka (dd.mm.gggg.) (na primjer: 15.03.2026.)</t>
  </si>
  <si>
    <t>Naziv izvještajnog subjekta (NK):</t>
  </si>
  <si>
    <t xml:space="preserve">Planirana/projicirana bilanca  </t>
  </si>
  <si>
    <t>za razdoblje od 18 mjeseci zaključno s 30. lipnja 2027.</t>
  </si>
  <si>
    <t xml:space="preserve">Stavke planirane/projiciane bilance trebaju biti usklađene s promjenama u planiranom računu dobiti i gubitka i planiranom novčanom tijeku </t>
  </si>
  <si>
    <t>u EUR</t>
  </si>
  <si>
    <r>
      <rPr>
        <b/>
        <sz val="9"/>
        <color rgb="FF000000"/>
        <rFont val="Calibri"/>
        <family val="2"/>
        <charset val="238"/>
      </rPr>
      <t xml:space="preserve">Stanje na dan  31.12.2025. 
</t>
    </r>
    <r>
      <rPr>
        <b/>
        <sz val="9"/>
        <color rgb="FFFF0000"/>
        <rFont val="Calibri"/>
        <family val="2"/>
        <charset val="238"/>
      </rPr>
      <t>(u EUR)</t>
    </r>
  </si>
  <si>
    <r>
      <t xml:space="preserve">Planiranih 12 mjeseci  01.01. do 31.12.2026. 
</t>
    </r>
    <r>
      <rPr>
        <b/>
        <sz val="9"/>
        <color rgb="FFFF0000"/>
        <rFont val="Calibri"/>
        <family val="2"/>
        <charset val="238"/>
      </rPr>
      <t>(u EUR)</t>
    </r>
  </si>
  <si>
    <r>
      <t xml:space="preserve">Planiranih 6 mjeseci  01.01. do 30.06.2027.
</t>
    </r>
    <r>
      <rPr>
        <b/>
        <sz val="9"/>
        <color rgb="FFFF0000"/>
        <rFont val="Calibri"/>
        <family val="2"/>
        <charset val="238"/>
      </rPr>
      <t xml:space="preserve"> (u EUR)</t>
    </r>
  </si>
  <si>
    <t>Plan.bilanca na dan 
31. 12. 2026.</t>
  </si>
  <si>
    <t>Plan.bilanca na dan 31.03.2027.</t>
  </si>
  <si>
    <t>Plan.bilanca na dan 30.06.2027.</t>
  </si>
  <si>
    <t>Kratkotrajna imovina</t>
  </si>
  <si>
    <t>Novac i novčani ekvivalenti</t>
  </si>
  <si>
    <t>Potraživanja od transfera igrača</t>
  </si>
  <si>
    <t>Potraživanja od subjekata grupe i ostalih povezanih strana</t>
  </si>
  <si>
    <t>Potraživanja - ostala</t>
  </si>
  <si>
    <t>Porezna imovina</t>
  </si>
  <si>
    <t>Zalihe</t>
  </si>
  <si>
    <t>Ostala kratkotrajna imovina</t>
  </si>
  <si>
    <t>Ukupno - Kratkotrajna imovina</t>
  </si>
  <si>
    <t>Dugotrajna imovina</t>
  </si>
  <si>
    <t>Materijalna imovina (stalna sredstva)</t>
  </si>
  <si>
    <t>Nematerijalna imovina - registracije igrača</t>
  </si>
  <si>
    <t>Nematerijalna imovina - ostala</t>
  </si>
  <si>
    <t>Potraživanja  od transfera igrača</t>
  </si>
  <si>
    <t>Ulaganja</t>
  </si>
  <si>
    <t>Ostala dugotrajna imovina</t>
  </si>
  <si>
    <t>Ukupno - Dugotrajna imovina</t>
  </si>
  <si>
    <t>UKUPNO - IMOVINA</t>
  </si>
  <si>
    <t>Kratkoročne obveze</t>
  </si>
  <si>
    <t>Prekoračenja po bankovnim računima</t>
  </si>
  <si>
    <t>Bankovni i ostali zajmovi</t>
  </si>
  <si>
    <t xml:space="preserve">Obveze prema subjektima grupe i povezanim stranama </t>
  </si>
  <si>
    <t>Obveze koje su povezane s transferima igrača - klubovi</t>
  </si>
  <si>
    <t>Obveze koje su povezane s transferima igrača - faktoring</t>
  </si>
  <si>
    <t xml:space="preserve">Obveze prema agentima/posrednicima </t>
  </si>
  <si>
    <t>Obveze prema dobavljačima</t>
  </si>
  <si>
    <t>Obveze prema zaposlenicima</t>
  </si>
  <si>
    <t>Obveze prema državi (porezi i doprinosi)</t>
  </si>
  <si>
    <t>Obračunati troškovi i i odgođeni prihodi</t>
  </si>
  <si>
    <t>Ostale porezne obveze</t>
  </si>
  <si>
    <t>Ostale kratkoročne obveze</t>
  </si>
  <si>
    <t>Kratkoročna rezerviranja</t>
  </si>
  <si>
    <t>Ukupno - Kratkoročne obveze</t>
  </si>
  <si>
    <t>Dugoročne obveze</t>
  </si>
  <si>
    <t>Obveze prema subjektima grupe i drugim povezanim stranama</t>
  </si>
  <si>
    <t>Obračunati troškovi i odgođeni prihodi</t>
  </si>
  <si>
    <t>Ostale dugoročne obveze</t>
  </si>
  <si>
    <t>Dugoročna rezerviranja</t>
  </si>
  <si>
    <t>Ukupno - Dugoročne obveze</t>
  </si>
  <si>
    <t>Ukupne obveze</t>
  </si>
  <si>
    <t>Neto imovina/(obveze)</t>
  </si>
  <si>
    <t>Kapital i rezerve</t>
  </si>
  <si>
    <t>Dionički/temeljni kapital</t>
  </si>
  <si>
    <t>Revalorizacijske rezerve</t>
  </si>
  <si>
    <t>Ostale rezerve</t>
  </si>
  <si>
    <t>Zadržana dobit / (gubitak)</t>
  </si>
  <si>
    <t>Dobit / (gubitak) tekuće godine / razdoblja</t>
  </si>
  <si>
    <t>Ukupno kapital i rezerve</t>
  </si>
  <si>
    <t>UKUPNO KAPITAL I OBVEZE</t>
  </si>
  <si>
    <t>KONTROLA</t>
  </si>
  <si>
    <t>STAVKA BILANCE</t>
  </si>
  <si>
    <r>
      <rPr>
        <b/>
        <sz val="10"/>
        <color rgb="FFFF0000"/>
        <rFont val="Calibri"/>
        <family val="2"/>
        <charset val="238"/>
      </rPr>
      <t xml:space="preserve">OPIS SVAKE </t>
    </r>
    <r>
      <rPr>
        <b/>
        <u/>
        <sz val="10"/>
        <color rgb="FFFF0000"/>
        <rFont val="Calibri"/>
        <family val="2"/>
        <charset val="238"/>
      </rPr>
      <t>ZNAČAJNE</t>
    </r>
    <r>
      <rPr>
        <b/>
        <sz val="10"/>
        <color rgb="FFFF0000"/>
        <rFont val="Calibri"/>
        <family val="2"/>
        <charset val="238"/>
      </rPr>
      <t xml:space="preserve"> PRETPOSTAVKE KORIŠTENE U PRIPREMI PLANIRANE BILANCE, KAO I OPIS SVAKE ZNAČAJNE PROMJENE U POJEDINIM LINIJAMA</t>
    </r>
  </si>
  <si>
    <t>Potraživanja - ostala (ako se radi o značajnoj stavki većoj od 15% ukupne imovine detaljno specificirati)</t>
  </si>
  <si>
    <t>Ostala kratkotrajna imovina  (ako se radi o značajnoj stavki većoj od 15% ukupne imovine detaljno specificirati)</t>
  </si>
  <si>
    <t xml:space="preserve">Bankovni i ostali zajmovi (obavezno navesti da li se koristi podređeni zajam i  kojim uvjetima </t>
  </si>
  <si>
    <t>Obveze koje su povezane s transferima igrača</t>
  </si>
  <si>
    <t>Ostale kratkoročne obveze (obavezno specificirati koje obveze su uključene ako ova linija čini više od 10% ukupnih obveza)</t>
  </si>
  <si>
    <t>Bankovni i ostali zajmovi (navesti ako su zajmovi podređeni i koriste se u kalkulaciji neto kapitala)</t>
  </si>
  <si>
    <t>Ostale dugorčne obveze</t>
  </si>
  <si>
    <t xml:space="preserve">Financijske izvještaje odobrila je Uprava i dopustila objavljivanje dana 
</t>
  </si>
  <si>
    <t>Financijske izvještaje u ime Uprave potpisuje</t>
  </si>
  <si>
    <t>Potpis i pečat:</t>
  </si>
  <si>
    <t>Planirani / projicirani račun dobiti i gubitka</t>
  </si>
  <si>
    <r>
      <t xml:space="preserve">Stvarnih 12 mj. 01.01. do 31.12.2025.
</t>
    </r>
    <r>
      <rPr>
        <b/>
        <sz val="9"/>
        <color rgb="FFFF0000"/>
        <rFont val="Calibri"/>
        <family val="2"/>
        <charset val="238"/>
      </rPr>
      <t>(u EUR)</t>
    </r>
  </si>
  <si>
    <r>
      <t xml:space="preserve">Planiranih 12 mjeseci  01.01. do 31.12.2026. </t>
    </r>
    <r>
      <rPr>
        <b/>
        <sz val="9"/>
        <color rgb="FFFF0000"/>
        <rFont val="Calibri"/>
        <family val="2"/>
        <charset val="238"/>
      </rPr>
      <t>(u EUR)</t>
    </r>
  </si>
  <si>
    <r>
      <t>Planiranih 6 mjeseci  01.01. do 30.06.2027.</t>
    </r>
    <r>
      <rPr>
        <b/>
        <sz val="9"/>
        <color rgb="FFFF0000"/>
        <rFont val="Calibri"/>
        <family val="2"/>
        <charset val="238"/>
      </rPr>
      <t xml:space="preserve"> (u EUR)</t>
    </r>
  </si>
  <si>
    <r>
      <rPr>
        <b/>
        <sz val="9"/>
        <color rgb="FF000000"/>
        <rFont val="Calibri"/>
      </rPr>
      <t xml:space="preserve">Sveukupno 18 mj. 01.01.2026. do 30.06.2027.
</t>
    </r>
    <r>
      <rPr>
        <b/>
        <sz val="9"/>
        <color rgb="FFFF0000"/>
        <rFont val="Calibri"/>
      </rPr>
      <t>(u EUR)</t>
    </r>
  </si>
  <si>
    <t>Planiranih 3 mj. 01.01. do 31.03.2026.</t>
  </si>
  <si>
    <t>Planiranih 3 mj. 01.04. do 30.06.2026.</t>
  </si>
  <si>
    <t>Planiranih 3 mj. 01.07. do 30.09.2026.</t>
  </si>
  <si>
    <t>Planiranih 3 mj. 01.10. do 31.12.2026.</t>
  </si>
  <si>
    <t>Ukupno planiranih 12 mj. 01.01. do 31.12.2026.</t>
  </si>
  <si>
    <t>Planiranih 3 mj. 01.01. do 31.03.2027.</t>
  </si>
  <si>
    <t>Planiranih 3 mj. 01.04. do 30.06.2027.</t>
  </si>
  <si>
    <t>Ukupno planiranih 6 mj. 01.01. do 30.06.2027.</t>
  </si>
  <si>
    <t>Prihodi od ulaznica - Nacionalna natjecanja</t>
  </si>
  <si>
    <t>Prihodi od ulaznica - UEFA klupska natjecanja</t>
  </si>
  <si>
    <r>
      <rPr>
        <sz val="9"/>
        <color theme="1"/>
        <rFont val="Calibri"/>
        <family val="2"/>
        <charset val="238"/>
      </rPr>
      <t xml:space="preserve">Prihodi od ulaznica - </t>
    </r>
    <r>
      <rPr>
        <i/>
        <sz val="9"/>
        <color theme="1"/>
        <rFont val="Calibri"/>
        <family val="2"/>
        <charset val="238"/>
      </rPr>
      <t>VIP ulaznice i hospitality</t>
    </r>
  </si>
  <si>
    <t>Prihodi od ulaznica - Godišnje ulaznice</t>
  </si>
  <si>
    <t>Prihodi od ulaznica - Članarine</t>
  </si>
  <si>
    <t>Ostali nerazvrstani prihodi od ulaznica</t>
  </si>
  <si>
    <t>Prihodi od ulaznica - ukupno</t>
  </si>
  <si>
    <t>Prihod od sponzorstva i oglašavanja -  Sponzor za opremu (Proizvođač opreme)</t>
  </si>
  <si>
    <t>Prihod od sponzorstva i oglašavanja - Glavni sponzor na opremi</t>
  </si>
  <si>
    <t>Prihod od sponzorstva i oglašavanja - Sponzor za stadion</t>
  </si>
  <si>
    <t>Prihod od sponzorstva i oglašavanja - Reklamiranje na panoima oko terena za igru</t>
  </si>
  <si>
    <t>Ostali nerazvrstani prihodi od sponzorstva i oglašavanja</t>
  </si>
  <si>
    <t>Prihod od sponzorstva i oglašavanja - Ukupno</t>
  </si>
  <si>
    <t>Prava emitiranja - Nacionalna natjecanja</t>
  </si>
  <si>
    <t>Prava emitiranja - ostali nerazvrstani prihodi</t>
  </si>
  <si>
    <t>Prihodi od prava emitiranja - Ukupno</t>
  </si>
  <si>
    <t>Komercijalni prihodi - Nacionalna natjecanja</t>
  </si>
  <si>
    <t>Komercijalni prihodi - Prodaja proizvoda</t>
  </si>
  <si>
    <t>Komercijalni prihodi od članstva (nevezano za utakmice)</t>
  </si>
  <si>
    <t>Komercijalni prihodi - Korištenje objekata za vrijeme neodigravanja utakmica</t>
  </si>
  <si>
    <t xml:space="preserve">Ostali nerazvrstani komercijalni prihodi </t>
  </si>
  <si>
    <t>Komercijalni prihodi - Ukupno</t>
  </si>
  <si>
    <t>Uefina klupska natjecanja - prava emitiranja, komercijalni prihodi, nagrade</t>
  </si>
  <si>
    <t>Uefina klupska natjecanja - solidarne uplate</t>
  </si>
  <si>
    <t>Uefine nagrade i solidarne uplate - nerazvrstano</t>
  </si>
  <si>
    <t>Uefine nagrade i solidarne uplate - Ukupno</t>
  </si>
  <si>
    <t>Donacije i dotacije ili drugi iznosi od nacionalnih nogometnih tijela</t>
  </si>
  <si>
    <t>Donacije i dotacije ili drugi iznosi od države (na teritoriju sjedišta) i lokalne samouprave</t>
  </si>
  <si>
    <t>Donacije nepovezanih strana</t>
  </si>
  <si>
    <t>Donacije i doprinosi povezanih strana</t>
  </si>
  <si>
    <t>Prihodi od nenogometnih djelatnosti</t>
  </si>
  <si>
    <t>Izvanredni prihodi</t>
  </si>
  <si>
    <t>Ostali nerazvrstani poslovni prihodi</t>
  </si>
  <si>
    <t>Ostali poslovni prihodi - Ukupno</t>
  </si>
  <si>
    <t>Ukupno - Prihodi</t>
  </si>
  <si>
    <t xml:space="preserve">Trošak prodaje robe/proizvoda - izravni </t>
  </si>
  <si>
    <t>Troškovi prodaje robe/proizvoda - ostali nerazvrstani</t>
  </si>
  <si>
    <t>Troškovi prodaje/materijala - Ukupno</t>
  </si>
  <si>
    <t>Plaće igrača</t>
  </si>
  <si>
    <t xml:space="preserve">Porezi i doprinosi - igrači </t>
  </si>
  <si>
    <t>Ostali nerazvrstani troškovi primanja igrača</t>
  </si>
  <si>
    <t>Troškovi primanja igrača - ukupno</t>
  </si>
  <si>
    <t xml:space="preserve">Plaće stručnog stožera </t>
  </si>
  <si>
    <t>Porezi i doprinosi - stručni stožer</t>
  </si>
  <si>
    <t>Ostali nerazvrstani troškovi primanja stručnog stožera</t>
  </si>
  <si>
    <t>Troškovi primanja stručnog stožera - ukupno</t>
  </si>
  <si>
    <t>Plaće ostalih zaposlenika</t>
  </si>
  <si>
    <t>Porezi i doprinosi - ostali zaposlenici</t>
  </si>
  <si>
    <t>Ostali nerazvrstani troškovi za primanja ostalih zaposlenika</t>
  </si>
  <si>
    <t>Trošak primanja ostalih zaposlenika - Ukupno</t>
  </si>
  <si>
    <t>Ukupni troškovi primanja zaposlenika</t>
  </si>
  <si>
    <t>Amortizacija dugotrajne materijalne imovine</t>
  </si>
  <si>
    <t>Umanjenje vrijednosti dugotrajne materijalne imovine</t>
  </si>
  <si>
    <t>Amortizacija ostale nematerijalne imovine (bez registracija igrača)</t>
  </si>
  <si>
    <t>Umanjenje vrijednosti ostale nematerijalen imovine (bez registracija igrača)</t>
  </si>
  <si>
    <t>Amortizacija i umanjenje vrijednosti - Ukupno (bez registracija igrača)</t>
  </si>
  <si>
    <t>Trošak imovine s pravom korištenja (operativni najam)</t>
  </si>
  <si>
    <t xml:space="preserve">Troškovi  utakmica </t>
  </si>
  <si>
    <t>Troškovi sponzorstva i oglašavanja</t>
  </si>
  <si>
    <t>Troškovi komercijalnih aktivnosti</t>
  </si>
  <si>
    <t>Troškovi imovine i objekata</t>
  </si>
  <si>
    <t>Troškovi za nenogometne djelatnosti</t>
  </si>
  <si>
    <t>Izvanredni troškovi</t>
  </si>
  <si>
    <t>Ostali  nerazvrstani poslovni rashodi</t>
  </si>
  <si>
    <t xml:space="preserve">Ostali poslovni rashodi - Ukupno </t>
  </si>
  <si>
    <t>Ukupno - poslovni rashodi (bez registracija igrača)</t>
  </si>
  <si>
    <t>Poslovni rezultat (bez registracija igrača)</t>
  </si>
  <si>
    <t>Transferi igrača i ostalog osoblja</t>
  </si>
  <si>
    <t>Amortizacija nematerijalne imovine  (registracije igrača)</t>
  </si>
  <si>
    <t>Umanjenje vrijednosti nematerijalne imovine (registracije igrača)</t>
  </si>
  <si>
    <t>Dobit od raspolaganja nematerijalnom imovinom (registracije igrača)</t>
  </si>
  <si>
    <t>Gubitak od raspolaganja nematerijalnom imovinom (registracije igrača)</t>
  </si>
  <si>
    <t>Troškovi stjecanja registracija igrača (uključujući troškove ustupanja, solidarnih doprinosa i naknada za treniranje)</t>
  </si>
  <si>
    <t>Prihod od raspolaganja registracijama igrača (uključujući prihod od ustupanja, solidarnih doprinosa i naknada za treniranje)</t>
  </si>
  <si>
    <t>Amortizacija/umanjenje nematerijalne imovine (ostalo osoblje)</t>
  </si>
  <si>
    <t>Dobit / gubitak od ustupanja ostalog osoblja</t>
  </si>
  <si>
    <t>Prihod / trošak od ustupanja ostalog osoblja</t>
  </si>
  <si>
    <t>Nekapitalizirani troškovi za naknade agentima/posrednicima</t>
  </si>
  <si>
    <t>Troškovi nastali s povezanim stranama</t>
  </si>
  <si>
    <t xml:space="preserve">Neto rezultat od raspolaganja registracijama igrača </t>
  </si>
  <si>
    <t>Dobit /(gubitak) od raspolaganja dugotrajnom imovinom</t>
  </si>
  <si>
    <t>Dobit /(gubitak) od raspolaganja ostalom nematerijalnom imovinom</t>
  </si>
  <si>
    <t>Ukupno - dobit/(gubitak) od raspolaganja imovinom</t>
  </si>
  <si>
    <t xml:space="preserve">Financijski prihodi </t>
  </si>
  <si>
    <t>Financijski rashodi</t>
  </si>
  <si>
    <t>Neto tečajne razlike/(gubici)</t>
  </si>
  <si>
    <t>Ukupni neto prihod/rashod od financiranja</t>
  </si>
  <si>
    <t>Ostali neposlovni prihodi</t>
  </si>
  <si>
    <t>Ostali neposlovni rashodi</t>
  </si>
  <si>
    <t>Ukupni neposlovni prihodi/rashodi</t>
  </si>
  <si>
    <t>Porezni prihod/(rashod)</t>
  </si>
  <si>
    <t>Dobit/(gubitak) poslije oporezivanja</t>
  </si>
  <si>
    <t>STAVKA RAČUNA</t>
  </si>
  <si>
    <t>OPIS SVAKE ZNAČAJNE PRETPOSTAVKE KORIŠTENE U PRIPREMI PLANIRANOG RAČUNA DOBITI I GUBITKA, KAO I OPIS SVAKE ZNAČAJNE PROMJENE U POJEDINIM LINIJAMA</t>
  </si>
  <si>
    <t xml:space="preserve">Prihod od ulaznica - obavezno navesti:  prosječan broj gledatelja u prošloj natjecateljksoj godini - broj članova kluba - broj godišnjih ulaznica - </t>
  </si>
  <si>
    <t>Prihodi od sponzorstva i oglašavanja (navesti najveće i glavne sponzore i okvirne iznose ugovora)</t>
  </si>
  <si>
    <t>Prava emitiranja</t>
  </si>
  <si>
    <t>Komercijalni prihodi</t>
  </si>
  <si>
    <t>Uefine nagrade i solidarne uplate</t>
  </si>
  <si>
    <t>Ostali poslovni prihodi (razraditi detalje i navesti njaznačnije ostale poslovne prihode)</t>
  </si>
  <si>
    <t>Trošak prodaje/materijala</t>
  </si>
  <si>
    <t>Trošak primanja igrača</t>
  </si>
  <si>
    <t>Trošak primanja stručnog strožera (obavezno navesti broj osoba s prosječnim primanjima)</t>
  </si>
  <si>
    <t>Trošak primanja ostalih zaposlenika</t>
  </si>
  <si>
    <t>Umanjenje vrijednosti i amortizacija (bez registracija igrača)</t>
  </si>
  <si>
    <t xml:space="preserve">Ostali poslovni rashodi </t>
  </si>
  <si>
    <t>Dobit/gubitak od raspolaganja nematerijalnom imovinom - igrači (kod metode kapitalizacije troškova registracije)</t>
  </si>
  <si>
    <t>Prihod/Rashod od/za raspolaganja/stjecanja registracija igrača</t>
  </si>
  <si>
    <t>Dobit / gubitak od raspolaganja dugotrajnom imovinom</t>
  </si>
  <si>
    <t>Prihod/Trošak financiranja - neto</t>
  </si>
  <si>
    <t>Neposlovni prihodi/rashodi</t>
  </si>
  <si>
    <t>Porezni prihod/rashod</t>
  </si>
  <si>
    <t>Ostale napomene</t>
  </si>
  <si>
    <t xml:space="preserve">Planirani / projicirani izvještaj o računu dobiti i gubitka odobrila je Uprava i dopustila objavljivanje dana </t>
  </si>
  <si>
    <t xml:space="preserve">Planirani / projicirani izvještaj o novčanom tijeku  </t>
  </si>
  <si>
    <t>za 18-mjesečno razdoblje koje završava 30. lipnja 2027.</t>
  </si>
  <si>
    <r>
      <t xml:space="preserve">Stvarnih 12 mj. 
01.01. do 31.12.2025.
</t>
    </r>
    <r>
      <rPr>
        <b/>
        <sz val="9"/>
        <color rgb="FFFF0000"/>
        <rFont val="Calibri"/>
        <family val="2"/>
        <charset val="238"/>
      </rPr>
      <t xml:space="preserve"> (u EUR)</t>
    </r>
  </si>
  <si>
    <r>
      <t xml:space="preserve">Sveukupno 18 mj. 01.01.2026. do 30.06.2027. 
</t>
    </r>
    <r>
      <rPr>
        <b/>
        <sz val="9"/>
        <color rgb="FFFF0000"/>
        <rFont val="Calibri"/>
        <family val="2"/>
        <charset val="238"/>
      </rPr>
      <t>(u EUR)</t>
    </r>
  </si>
  <si>
    <t>Planiranih 3 mj. 
01.01. do 31.03.2026.</t>
  </si>
  <si>
    <t>Planiranih 3 mj.
 01.04. do 30.06.2026.</t>
  </si>
  <si>
    <t>Planiranih 3 mj.
 01.07. do 30.09.2026.</t>
  </si>
  <si>
    <t>Planiranih 3 mj. 
01.10. do 31.12.2026.</t>
  </si>
  <si>
    <t>Ukupno planiranih 12 mj. 
01.01. do 31.12.2026.</t>
  </si>
  <si>
    <t>Planiranih 3 mj.
 01.01. do 31.03.2027.</t>
  </si>
  <si>
    <t>Planiranih 3 mj. 
01.04. do 30.06.2027.</t>
  </si>
  <si>
    <t xml:space="preserve">Novčani tijekovi od poslovnih aktivnosti (od redovnog poslovanja) </t>
  </si>
  <si>
    <t>Gotovinski primici od prihoda od ulaznica</t>
  </si>
  <si>
    <t>Gotovinski primici od sponzorstva i oglašavanja</t>
  </si>
  <si>
    <t>Gotovinski primici od prava emitiranja</t>
  </si>
  <si>
    <t>Gotovinski primici od komercijalnih aktivnosti</t>
  </si>
  <si>
    <t>Gotovinski primici od donacija i sličnih davanja lokalne samouprave</t>
  </si>
  <si>
    <t>Gotovinski primici od ostalih poslovnih aktivnosti</t>
  </si>
  <si>
    <t>Gotovinski izdaci dobavljačima za proizvode i usluge</t>
  </si>
  <si>
    <t>Gotovinski izdaci zaposlenicima i u ime zaposlenika</t>
  </si>
  <si>
    <t>Gotovinski izdaci prema agentima/posrednicima</t>
  </si>
  <si>
    <t>Gotovinski izdaci u vezi s ostalim poslovnim aktivnostima</t>
  </si>
  <si>
    <t xml:space="preserve">Gotovinski priljev/(odljev) od poslovnih aktivnosti </t>
  </si>
  <si>
    <t xml:space="preserve">Novčani tijekovi od ulaganja </t>
  </si>
  <si>
    <t>Gotovinski primici od prodaje registracija igrača i ostalog osoblja (uključujući primitke od ustupanja, solidarnih doprinosa i naknada za treniranje)</t>
  </si>
  <si>
    <t>Gotovinski izdaci za stjecanje registracija igrača i ostalog osoblja (uključujući izdatke ustupanja, solidarnih doprinosa i naknada za treniranje)</t>
  </si>
  <si>
    <t>Gotovinski primici od prodaje dugotrajne imovine</t>
  </si>
  <si>
    <t>Gotovinski izdaci za stjecanje dugotrajne imovine</t>
  </si>
  <si>
    <t>Ostali gotovinski primici/izdaci od/za ulaganja</t>
  </si>
  <si>
    <t>Nerazvrstani gotovinski primici/izdaci od/za ulaganja</t>
  </si>
  <si>
    <t>Gotovinski priljev/(odljev) od ulaganja</t>
  </si>
  <si>
    <t xml:space="preserve">Novčani tijekovi od financiranja </t>
  </si>
  <si>
    <t>Gotovinski primici od pozajmica - dioničari i povezane strane</t>
  </si>
  <si>
    <t>Gotovinski izdaci za pozajmice  dioničari i povezane strane</t>
  </si>
  <si>
    <t>Gotovinski primici od pozajmica - financijske institucije</t>
  </si>
  <si>
    <t>Gotovinski izdaci za pozajmice - financijske institucije</t>
  </si>
  <si>
    <t>Gotovinski primici od povećanja kapitala</t>
  </si>
  <si>
    <t>Gotovinski izdaci za dividende isplaćene vlasnicima/dioničarima</t>
  </si>
  <si>
    <t>Ostali priljevi/odljevi od/za financiranja</t>
  </si>
  <si>
    <t>Nerazvrstani gotovinski priljevi/(odljevi) od/za financiranja</t>
  </si>
  <si>
    <t>Gotovinski priljev/(odljev) od/za financiranja</t>
  </si>
  <si>
    <t>Neto povećanje/(smanjenje) gotovog novca u izvještajnom razdoblju</t>
  </si>
  <si>
    <t>OPIS SVAKE ZNAČAJNE PRETPOSTAVKE KORIŠTENE U PRIPREMI PLANIRANOG IZVJEŠTAJA O NOVČANOM TIJEKU, KAO I OPIS SVAKE ZNAČAJNE PROMJENE U POJEDINIM LINIJAMA</t>
  </si>
  <si>
    <t>Gotovinski izdaci prema posrednicima</t>
  </si>
  <si>
    <t>Gotovinski primici od prodaje registracija igrača</t>
  </si>
  <si>
    <t>Gotovinski izdaci za stjecanje registracija igrača</t>
  </si>
  <si>
    <t>Gotovinski primici od prodaje dugotrajne materijalne imovine</t>
  </si>
  <si>
    <t>Gotovinski izdaci za stjecanje dugotrajne materijalne imovine</t>
  </si>
  <si>
    <t>Gotovinski izdaci za pozajmice - dioničari i povezane strane</t>
  </si>
  <si>
    <t>Nerazvrstani gotovinski priljevi/odljevi od/za financiranja</t>
  </si>
  <si>
    <t>Ostali gotovinski priljevi/odljevi</t>
  </si>
  <si>
    <t>Neto povećanje/smanjenje gotovog novca u planiranim razdobljima</t>
  </si>
  <si>
    <t xml:space="preserve">Planirani / projicirani izvještaj o novčanom tijeku odobrila je Uprava i dopustila objavljivanje dana </t>
  </si>
  <si>
    <t>Datum ispunjavanja Dodataka (dd.mm.gggg.) (na primjer: 15.07.2026.)</t>
  </si>
  <si>
    <r>
      <t xml:space="preserve">Stanje na dan  31.12.2025. 
</t>
    </r>
    <r>
      <rPr>
        <b/>
        <sz val="9"/>
        <color rgb="FFFF0000"/>
        <rFont val="Calibri"/>
        <family val="2"/>
        <charset val="238"/>
      </rPr>
      <t>(u EUR)</t>
    </r>
  </si>
  <si>
    <t>Ostvareno 31.03.2026.</t>
  </si>
  <si>
    <t>Ostvareno 30.06.2026.</t>
  </si>
  <si>
    <r>
      <rPr>
        <b/>
        <sz val="9"/>
        <color rgb="FF000000"/>
        <rFont val="Calibri"/>
      </rPr>
      <t xml:space="preserve">Planiranih 12 mjeseci  01.01. do 31.12.2026. </t>
    </r>
    <r>
      <rPr>
        <b/>
        <sz val="9"/>
        <color rgb="FFFF0000"/>
        <rFont val="Calibri"/>
      </rPr>
      <t>(u EUR)</t>
    </r>
  </si>
  <si>
    <t>Planiranih 3 mjeseca
01.01. do 31.03.2026.</t>
  </si>
  <si>
    <t>Ostvareno 3 mjeseca od 01.01. do 31.03.2026.</t>
  </si>
  <si>
    <t>Planiranih 3 mjeseca
01.04. do 30.06.2026.</t>
  </si>
  <si>
    <t>Ostvareno 3 mjeseca
 od 01.04. do 30.06.2026.</t>
  </si>
  <si>
    <t>Ukupno planirano od 01.01. do 30.06.2026.</t>
  </si>
  <si>
    <t>Ukupno ostvareno 
od 01.01. do 30.06.2026.</t>
  </si>
  <si>
    <t>Planiranih 3 mjeseca 
01.07. do 30.09.2026.</t>
  </si>
  <si>
    <t>Planiranih 3 mjeseca 01.10. do 31.12.2026.</t>
  </si>
  <si>
    <t>Ukupno planirano 12 mjeseci 
01.01. - 31.12.2026.</t>
  </si>
  <si>
    <t>Planiranih 3 mjeseca  01.01. do 31.03.2027.</t>
  </si>
  <si>
    <t>Planiranih 3 mjeseca 01.04. do 30.06.2027.</t>
  </si>
  <si>
    <t>Ukupno planiranih 6 mjeseci 
01.01. do 30.06.2027.</t>
  </si>
  <si>
    <t>Objasniti zbog čega je došlo do odstupanja između ostvarene dobiti/gubitka i planirane dobiti/gubitka za 12.mj</t>
  </si>
  <si>
    <t>Objasniti razliku između ostvarenog i planiranog rezultata za šest mjeseci 2026.</t>
  </si>
  <si>
    <t xml:space="preserve">Prihod od ulaznica  </t>
  </si>
  <si>
    <t xml:space="preserve">Prihodi od sponzorstva i oglašavanja </t>
  </si>
  <si>
    <t xml:space="preserve">Ostali poslovni prihodi </t>
  </si>
  <si>
    <t xml:space="preserve">Trošak primanja stručnog strožera </t>
  </si>
  <si>
    <r>
      <t>Planiranih 6 mjeseci  01.01.2027. do 30.06.2027.</t>
    </r>
    <r>
      <rPr>
        <b/>
        <sz val="9"/>
        <color rgb="FFFF0000"/>
        <rFont val="Calibri"/>
        <family val="2"/>
        <charset val="238"/>
      </rPr>
      <t xml:space="preserve"> (u EUR)</t>
    </r>
  </si>
  <si>
    <t>Planiranih 3 mjeseca 
01.01. do 31.03.2026.</t>
  </si>
  <si>
    <t>Ostvareno 3 mjeseca 
01. do 31.03.2026.</t>
  </si>
  <si>
    <t>Planiranih 3 mjeseca
 01.04. do 30.06.2026.</t>
  </si>
  <si>
    <t>Ostvareno 3 mjeseca 01.04. do 30.06.2026.</t>
  </si>
  <si>
    <t>Ukupno ostvareno
 od 01.01. do 30.06.2026.</t>
  </si>
  <si>
    <t>Planiranih 3 mjeseca
 01.07. do 30.09.2026.</t>
  </si>
  <si>
    <t>Planiranih 3 mjeseca 
01.10. do 31.12.2026.</t>
  </si>
  <si>
    <t>Ukupno planiranih 
12 mjeseci
01.01. do 31.12.2026.</t>
  </si>
  <si>
    <t>Planiranih 3 mjeseci
 01.01. do 31.03.2027.</t>
  </si>
  <si>
    <t>Planiranih 3 mjeseci 
01.04. do 30.06.2027.</t>
  </si>
  <si>
    <t>Ukupno planiranih
 6 mjeseci
 01.01. do 30.06.2027.</t>
  </si>
  <si>
    <t>Datum ispunjavanja Dodataka (dd.mm.gggg.) (na primjer: 15.09.2026.)</t>
  </si>
  <si>
    <t/>
  </si>
  <si>
    <t>Ostvareno 3 mjeseca
 od 01.07. do 30.09.2026.</t>
  </si>
  <si>
    <t>Ukupno planirano 
od 01.01. do 30.09.2026.</t>
  </si>
  <si>
    <t>Ukupno ostvareno 
od 01.01. do 30.09.2026.</t>
  </si>
  <si>
    <t>Objasniti razliku između ostvarenog i planiranog rezultata za devet mjeseci 2026.</t>
  </si>
  <si>
    <r>
      <t xml:space="preserve">Sveukupno 18 mjeseci 
od 01.01.2027. do 30.06.2027. 
</t>
    </r>
    <r>
      <rPr>
        <b/>
        <sz val="9"/>
        <color rgb="FFFF0000"/>
        <rFont val="Calibri"/>
        <family val="2"/>
        <charset val="238"/>
      </rPr>
      <t>(u EUR)</t>
    </r>
  </si>
  <si>
    <t>Ostvareno 3 mjeseca 01.07. do 30.09.2026.</t>
  </si>
  <si>
    <t>Ukupno ostvareno
 od 01.01. do 30.09.2026.</t>
  </si>
  <si>
    <t>Datum ispunjavanja Dodataka (dd.mm.gggg.) (na primjer: 31.12.2027.)</t>
  </si>
  <si>
    <t>Ostvareno 3 mjeseca od 01.10. do 31.12.2026.</t>
  </si>
  <si>
    <t>Ukupno ostvareno 12 mjeseci 
01.01. - 31.12.2026.</t>
  </si>
  <si>
    <t>Objasniti razliku između ostvarenog i planiranog rezultata za 2026. godinu</t>
  </si>
  <si>
    <t>Ostvareno 3 mjeseca 
01.10. do 31.12.2026.</t>
  </si>
  <si>
    <t>Ukupno ostvareno 
12 mjeseci
01.01. do 31.12.2026.</t>
  </si>
  <si>
    <t xml:space="preserve">Udruga </t>
  </si>
  <si>
    <t>Sportsko dioničko društvo</t>
  </si>
  <si>
    <t>Pojedinačni pravni subjekt</t>
  </si>
  <si>
    <t>Konsolidirani financijski izvještaji</t>
  </si>
  <si>
    <t>Kombinirani financijski izvještaji</t>
  </si>
  <si>
    <t>Stadion je u potpunosti uključen u dugotrajnu imovinu</t>
  </si>
  <si>
    <t>Stadion je u potpunosti uključen kao investicija</t>
  </si>
  <si>
    <t>Stadion je djelomično uključen (održavanje je uključeno u dugotrajnu imovinu)</t>
  </si>
  <si>
    <t>Imovina stadiona je u potpunosti izvan opsega izvještavanja</t>
  </si>
  <si>
    <t>Stadion je u vlasništvu Tražitelja licence</t>
  </si>
  <si>
    <t>Stadion je u vlasništvu općine/grada</t>
  </si>
  <si>
    <t>Stadion je u vlasništvu matice, ili vlasnika tražitelja licence ili druge povezane strane</t>
  </si>
  <si>
    <t>Stadion je u vlasništvu drugog subjekta</t>
  </si>
  <si>
    <t>Pozitivno mišljenje</t>
  </si>
  <si>
    <t>Mišljenje s naglaskom na određeni prikaz</t>
  </si>
  <si>
    <t>Kvalificirano mišljenje s izuzećem</t>
  </si>
  <si>
    <t>Suzdržavanje od izražavanja mišljenja</t>
  </si>
  <si>
    <t>Negativno mišljenje</t>
  </si>
  <si>
    <t>Kapitalizacija troškova stjecanja kao nematerijalnu imovinu</t>
  </si>
  <si>
    <t>Iskazivanje troškova kao rashoda razdoblja</t>
  </si>
  <si>
    <t>Sporazum - ispuniti tablicu Zaposlenici - odgode obveza</t>
  </si>
  <si>
    <t>Tužba i postupci - ispuniti tablicu Zaposlenici - tužbe i postupci</t>
  </si>
  <si>
    <r>
      <t xml:space="preserve">Tablica </t>
    </r>
    <r>
      <rPr>
        <i/>
        <sz val="10"/>
        <color theme="1"/>
        <rFont val="Calibri"/>
        <family val="2"/>
        <charset val="238"/>
      </rPr>
      <t>Informacije o klubu</t>
    </r>
    <r>
      <rPr>
        <sz val="10"/>
        <color theme="1"/>
        <rFont val="Calibri"/>
        <family val="2"/>
        <charset val="238"/>
      </rPr>
      <t xml:space="preserve"> sadrži nekoliko </t>
    </r>
    <r>
      <rPr>
        <b/>
        <i/>
        <sz val="10"/>
        <color theme="1"/>
        <rFont val="Calibri"/>
        <family val="2"/>
        <charset val="238"/>
      </rPr>
      <t>padajućih popisa</t>
    </r>
    <r>
      <rPr>
        <sz val="10"/>
        <color theme="1"/>
        <rFont val="Calibri"/>
        <family val="2"/>
        <charset val="238"/>
      </rPr>
      <t xml:space="preserve">. Kako bi se odabrala jedna od opcija iz padajućeg popisa potrebno je kliknuti na strelicu u desnom kutu ćelije te potom na odgovarajuću opciju. </t>
    </r>
  </si>
  <si>
    <t xml:space="preserve">Svi iznosi unose se u EUR (BEZ CENTA) </t>
  </si>
  <si>
    <r>
      <t xml:space="preserve">U tablicama su postavljene </t>
    </r>
    <r>
      <rPr>
        <b/>
        <sz val="10"/>
        <color rgb="FFFF0000"/>
        <rFont val="Calibri"/>
        <family val="2"/>
        <charset val="238"/>
      </rPr>
      <t>kontrole</t>
    </r>
    <r>
      <rPr>
        <sz val="10"/>
        <color theme="1"/>
        <rFont val="Calibri"/>
        <family val="2"/>
        <charset val="238"/>
      </rPr>
      <t xml:space="preserve"> (</t>
    </r>
    <r>
      <rPr>
        <sz val="10"/>
        <color rgb="FFFF0000"/>
        <rFont val="Calibri"/>
        <family val="2"/>
        <charset val="238"/>
      </rPr>
      <t>crvenom</t>
    </r>
    <r>
      <rPr>
        <sz val="10"/>
        <color theme="1"/>
        <rFont val="Calibri"/>
        <family val="2"/>
        <charset val="238"/>
      </rPr>
      <t xml:space="preserve"> bojom označene) koje moraju zadovoljavati određene uvjete (usklađenost, točnost sume, međusobna povezanost izvještaja, objašnjenja itd.).</t>
    </r>
  </si>
  <si>
    <t>*kako je upisano u Registar udruga/Sudski registar</t>
  </si>
  <si>
    <t>*padajući izbornik</t>
  </si>
  <si>
    <t>Plan.bilanca na dan 
31.12.2026.</t>
  </si>
  <si>
    <t>Plan.bilanca na dan 
30.09.2026.</t>
  </si>
  <si>
    <t>Plan.bilanca na dan 
30.06.2026.</t>
  </si>
  <si>
    <t>Plan.bilanca na dan
31.03.2026.</t>
  </si>
  <si>
    <t>Gotovinski primici od Uefinih nagrada i solidarnih uplata</t>
  </si>
  <si>
    <r>
      <t>Planiranih 12 mjeseci  01.01. 2026. do 31.12.2026.</t>
    </r>
    <r>
      <rPr>
        <b/>
        <sz val="9"/>
        <color rgb="FFFF0000"/>
        <rFont val="Calibri"/>
        <family val="2"/>
        <charset val="238"/>
      </rPr>
      <t xml:space="preserve"> (u EUR)</t>
    </r>
  </si>
  <si>
    <t>Projekcija 12 mjeseci:
ukupno ostvareno za 01.01. do 30.06.2026. PLUS  planirano za 01.07. do 31.12.2026.</t>
  </si>
  <si>
    <t>Projekcija sveukupno 18 mjeseci:
 ukupno ostvareno za 01.01. do 30.06.2026. PLUS  planirano za 01.07.2026. do 30.06.2027.</t>
  </si>
  <si>
    <r>
      <t xml:space="preserve">Sveukupno planirano 
18 mjeseci 
od 01.01.2026. do 30.06.2027.
</t>
    </r>
    <r>
      <rPr>
        <b/>
        <sz val="9"/>
        <color rgb="FFFF0000"/>
        <rFont val="Calibri"/>
        <family val="2"/>
        <charset val="238"/>
      </rPr>
      <t>(u EUR)</t>
    </r>
  </si>
  <si>
    <t>Ostvareno 3 mjeseca 
01.01. do 31.03.2026.</t>
  </si>
  <si>
    <t>Plan.bilanca na dan
31. 03.2026.</t>
  </si>
  <si>
    <t>Ostvareno 30.09.2026.</t>
  </si>
  <si>
    <t>Projekcija 12 mjeseci:
ukupno ostvareno za 01.01. do 30.09.2026. PLUS planirano za 01.10. do 31.12.2026.</t>
  </si>
  <si>
    <t>Projekcija sveukupno 18 mjeseci:
 ukupno ostvareno za 01.01. do 30.09.2026. PLUS  planirano za 01.10.2026. do 30.06.2027.</t>
  </si>
  <si>
    <r>
      <rPr>
        <b/>
        <sz val="9"/>
        <color rgb="FF000000"/>
        <rFont val="Calibri"/>
      </rPr>
      <t xml:space="preserve">Sveukupno planirano
18 mjeseci 
od 01.01.2026. do 30.06.2027.
</t>
    </r>
    <r>
      <rPr>
        <b/>
        <sz val="9"/>
        <color rgb="FFFF0000"/>
        <rFont val="Calibri"/>
      </rPr>
      <t>(u EUR)</t>
    </r>
  </si>
  <si>
    <t>Troškovi stjecanja registracija igrača (uključujući troškove ustupanja, solidarne doprinose i naknade za treniranje)</t>
  </si>
  <si>
    <t>Prihod od raspolaganja registracijama igrača (uključujući prihode od ustupanja, solidarnih doprinosa i naknada za treniranje)</t>
  </si>
  <si>
    <t>Usporedba projekcije dobiti/gubitka za 12 mjeseci sa originalnim planom dobiti/gubitka za 12 mjeseci</t>
  </si>
  <si>
    <t>Usporedba projekcije dobiti/gubitka za 12 mjeseci s originalnim planom dobiti/gubitka za 12 mjeseci.</t>
  </si>
  <si>
    <t>Gotovinski primici od prihoda od u+A51:R58laznica</t>
  </si>
  <si>
    <t>Ostvareno na dan 
31.12.2026.</t>
  </si>
  <si>
    <t>Projekcija sveukupno 18 mjeseci:
 ukupno ostvareno za 01.01. do 31.12.2026. PLUS  planirano za 01.01. do 30.06.2027.</t>
  </si>
  <si>
    <r>
      <t xml:space="preserve">Sveukupno planirano
 18 mjeseci 
od 01.01.2026. do 30.06.2027.
</t>
    </r>
    <r>
      <rPr>
        <b/>
        <sz val="9"/>
        <color rgb="FFFF0000"/>
        <rFont val="Calibri"/>
        <family val="2"/>
        <charset val="238"/>
      </rPr>
      <t>(u EUR)</t>
    </r>
  </si>
  <si>
    <t>Usporedba projekcije dobiti/gubitka za 12 mjeseci sa originalnim planom dobiti/gubitka za 12 mjeseci.</t>
  </si>
  <si>
    <r>
      <t>Planiranih 12 mjeseci  01.01.2026. do 31.12.2026.</t>
    </r>
    <r>
      <rPr>
        <b/>
        <sz val="9"/>
        <color rgb="FFFF0000"/>
        <rFont val="Calibri"/>
        <family val="2"/>
        <charset val="238"/>
      </rPr>
      <t xml:space="preserve"> (u EUR)</t>
    </r>
  </si>
  <si>
    <r>
      <t xml:space="preserve">Sveukupno planirano 18 mjeseci 
od 01.01.2026. do 30.06.2027. 
</t>
    </r>
    <r>
      <rPr>
        <b/>
        <sz val="9"/>
        <color rgb="FFFF0000"/>
        <rFont val="Calibri"/>
        <family val="2"/>
        <charset val="238"/>
      </rPr>
      <t>(u EUR)</t>
    </r>
  </si>
  <si>
    <t>Gotovinski izdaci za stjecanje registracija igrača i ostalog osoblja (uključujući izdatke za ustupanja, solidarne doprinose i naknade za treniranje)</t>
  </si>
  <si>
    <r>
      <t>Upute za unos informacija u radne listove (</t>
    </r>
    <r>
      <rPr>
        <b/>
        <sz val="11"/>
        <color rgb="FF0066CC"/>
        <rFont val="Calibri"/>
        <family val="2"/>
        <charset val="238"/>
      </rPr>
      <t>molimo ispuniti sve označene ćelije)</t>
    </r>
    <r>
      <rPr>
        <b/>
        <sz val="14"/>
        <color rgb="FF0070C0"/>
        <rFont val="Calibri"/>
        <family val="2"/>
        <charset val="238"/>
      </rPr>
      <t xml:space="preserve">    </t>
    </r>
  </si>
  <si>
    <r>
      <rPr>
        <b/>
        <i/>
        <sz val="10"/>
        <color rgb="FFFF0000"/>
        <rFont val="Calibri"/>
        <family val="2"/>
        <charset val="238"/>
      </rPr>
      <t>PLANIRANI</t>
    </r>
    <r>
      <rPr>
        <i/>
        <sz val="10"/>
        <color theme="1"/>
        <rFont val="Calibri"/>
        <family val="2"/>
        <charset val="238"/>
      </rPr>
      <t xml:space="preserve"> </t>
    </r>
    <r>
      <rPr>
        <b/>
        <i/>
        <sz val="10"/>
        <color theme="1"/>
        <rFont val="Calibri"/>
        <family val="2"/>
        <charset val="238"/>
      </rPr>
      <t>Izvještaj o novčanom tijeku</t>
    </r>
    <r>
      <rPr>
        <sz val="10"/>
        <color theme="1"/>
        <rFont val="Calibri"/>
        <family val="2"/>
        <charset val="238"/>
      </rPr>
      <t xml:space="preserve">: Novčani priljevi unose se kao </t>
    </r>
    <r>
      <rPr>
        <b/>
        <sz val="10"/>
        <color theme="1"/>
        <rFont val="Calibri"/>
        <family val="2"/>
        <charset val="238"/>
      </rPr>
      <t>POZITIVNI BROJEVI,</t>
    </r>
    <r>
      <rPr>
        <sz val="10"/>
        <color theme="1"/>
        <rFont val="Calibri"/>
        <family val="2"/>
        <charset val="238"/>
      </rPr>
      <t xml:space="preserve"> novčani odljevi unose se kao </t>
    </r>
    <r>
      <rPr>
        <b/>
        <sz val="10"/>
        <color theme="1"/>
        <rFont val="Calibri"/>
        <family val="2"/>
        <charset val="238"/>
      </rPr>
      <t>NEGATIVNI BROJEVI</t>
    </r>
    <r>
      <rPr>
        <sz val="10"/>
        <color theme="1"/>
        <rFont val="Calibri"/>
        <family val="2"/>
        <charset val="238"/>
      </rPr>
      <t xml:space="preserve"> (s predznakom "-")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</si>
</sst>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/"/>
    <numFmt numFmtId="165" formatCode="#,##0;\(#,##0\)"/>
  </numFmts>
  <fonts count="55" x14ac:knownFonts="1">
    <font>
      <sz val="10"/>
      <color rgb="FF000000"/>
      <name val="Arial"/>
      <scheme val="minor"/>
    </font>
    <font>
      <sz val="10"/>
      <color theme="1"/>
      <name val="Arial"/>
      <family val="2"/>
      <charset val="238"/>
    </font>
    <font>
      <b/>
      <sz val="14"/>
      <color rgb="FF0070C0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2"/>
      <color rgb="FF0070C0"/>
      <name val="Calibri"/>
      <family val="2"/>
      <charset val="238"/>
    </font>
    <font>
      <sz val="8"/>
      <color theme="1"/>
      <name val="Calibri"/>
      <family val="2"/>
      <charset val="238"/>
    </font>
    <font>
      <sz val="10"/>
      <color theme="1"/>
      <name val="Candara"/>
      <family val="2"/>
      <charset val="238"/>
    </font>
    <font>
      <b/>
      <sz val="14"/>
      <color theme="1"/>
      <name val="Calibri"/>
      <family val="2"/>
      <charset val="238"/>
    </font>
    <font>
      <b/>
      <i/>
      <sz val="10"/>
      <color rgb="FFFF0000"/>
      <name val="Calibri"/>
      <family val="2"/>
      <charset val="238"/>
    </font>
    <font>
      <i/>
      <sz val="10"/>
      <color rgb="FFFF0000"/>
      <name val="Calibri"/>
      <family val="2"/>
      <charset val="238"/>
    </font>
    <font>
      <b/>
      <sz val="12"/>
      <color rgb="FFFF0000"/>
      <name val="Calibri"/>
      <family val="2"/>
      <charset val="238"/>
    </font>
    <font>
      <b/>
      <sz val="9"/>
      <color theme="1"/>
      <name val="Calibri"/>
      <family val="2"/>
      <charset val="238"/>
    </font>
    <font>
      <sz val="9"/>
      <color theme="1"/>
      <name val="Calibri"/>
      <family val="2"/>
      <charset val="238"/>
    </font>
    <font>
      <sz val="10"/>
      <name val="Arial"/>
      <family val="2"/>
      <charset val="238"/>
    </font>
    <font>
      <sz val="12"/>
      <color theme="1"/>
      <name val="Calibri"/>
      <family val="2"/>
      <charset val="238"/>
    </font>
    <font>
      <b/>
      <sz val="12"/>
      <color theme="1"/>
      <name val="Calibri"/>
      <family val="2"/>
      <charset val="238"/>
    </font>
    <font>
      <b/>
      <sz val="10"/>
      <color rgb="FF0070C0"/>
      <name val="Calibri"/>
      <family val="2"/>
      <charset val="238"/>
    </font>
    <font>
      <sz val="10"/>
      <color rgb="FF0070C0"/>
      <name val="Calibri"/>
      <family val="2"/>
      <charset val="238"/>
    </font>
    <font>
      <sz val="10"/>
      <color rgb="FF000000"/>
      <name val="Arial"/>
      <family val="2"/>
      <charset val="238"/>
    </font>
    <font>
      <sz val="9"/>
      <color rgb="FF202124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i/>
      <sz val="11"/>
      <color theme="1"/>
      <name val="Calibri"/>
      <family val="2"/>
      <charset val="238"/>
    </font>
    <font>
      <sz val="10"/>
      <color theme="0"/>
      <name val="Candara"/>
      <family val="2"/>
      <charset val="238"/>
    </font>
    <font>
      <sz val="10"/>
      <color rgb="FFFF0000"/>
      <name val="Candara"/>
      <family val="2"/>
      <charset val="238"/>
    </font>
    <font>
      <b/>
      <sz val="11"/>
      <color rgb="FF0066CC"/>
      <name val="Calibri"/>
      <family val="2"/>
      <charset val="238"/>
    </font>
    <font>
      <b/>
      <i/>
      <sz val="10"/>
      <color theme="1"/>
      <name val="Calibri"/>
      <family val="2"/>
      <charset val="238"/>
    </font>
    <font>
      <i/>
      <sz val="10"/>
      <color theme="1"/>
      <name val="Calibri"/>
      <family val="2"/>
      <charset val="238"/>
    </font>
    <font>
      <b/>
      <u/>
      <sz val="10"/>
      <color rgb="FFFF0000"/>
      <name val="Calibri"/>
      <family val="2"/>
      <charset val="238"/>
    </font>
    <font>
      <b/>
      <i/>
      <sz val="10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i/>
      <sz val="9"/>
      <color theme="1"/>
      <name val="Calibri"/>
      <family val="2"/>
      <charset val="238"/>
    </font>
    <font>
      <b/>
      <sz val="9"/>
      <color rgb="FFFF0000"/>
      <name val="Calibri"/>
      <family val="2"/>
      <charset val="238"/>
    </font>
    <font>
      <b/>
      <sz val="10"/>
      <color rgb="FFE36C09"/>
      <name val="Arial"/>
      <family val="2"/>
      <charset val="238"/>
    </font>
    <font>
      <b/>
      <i/>
      <sz val="14"/>
      <color rgb="FF7030A0"/>
      <name val="Calibri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sz val="9"/>
      <name val="Candara"/>
      <family val="2"/>
      <charset val="238"/>
    </font>
    <font>
      <sz val="11"/>
      <color rgb="FF000000"/>
      <name val="Calibri"/>
      <family val="2"/>
      <charset val="238"/>
    </font>
    <font>
      <b/>
      <sz val="10"/>
      <color theme="1"/>
      <name val="Calibri"/>
      <family val="2"/>
    </font>
    <font>
      <b/>
      <sz val="10"/>
      <color rgb="FFFF0000"/>
      <name val="Calibri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</font>
    <font>
      <u/>
      <sz val="10"/>
      <color rgb="FFFF0000"/>
      <name val="Calibri"/>
      <family val="2"/>
    </font>
    <font>
      <b/>
      <sz val="9"/>
      <color rgb="FF000000"/>
      <name val="Calibri"/>
    </font>
    <font>
      <b/>
      <sz val="9"/>
      <color rgb="FFFF0000"/>
      <name val="Calibri"/>
    </font>
    <font>
      <b/>
      <sz val="9"/>
      <color theme="1"/>
      <name val="Calibri"/>
    </font>
    <font>
      <b/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0"/>
      <color rgb="FF000000"/>
      <name val="Arial"/>
      <family val="2"/>
      <charset val="238"/>
      <scheme val="minor"/>
    </font>
    <font>
      <b/>
      <sz val="8"/>
      <color theme="1"/>
      <name val="Calibri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D6E3BC"/>
        <bgColor rgb="FFD6E3BC"/>
      </patternFill>
    </fill>
    <fill>
      <patternFill patternType="solid">
        <fgColor rgb="FFFBFED8"/>
        <bgColor rgb="FFFBFED8"/>
      </patternFill>
    </fill>
    <fill>
      <patternFill patternType="solid">
        <fgColor rgb="FFEEECE1"/>
        <bgColor rgb="FFEEECE1"/>
      </patternFill>
    </fill>
    <fill>
      <patternFill patternType="solid">
        <fgColor rgb="FFFDE9D9"/>
        <bgColor rgb="FFFDE9D9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EAF1DD"/>
        <bgColor rgb="FFEAF1DD"/>
      </patternFill>
    </fill>
    <fill>
      <patternFill patternType="solid">
        <fgColor rgb="FFD9D9D9"/>
        <bgColor rgb="FFD9D9D9"/>
      </patternFill>
    </fill>
    <fill>
      <patternFill patternType="solid">
        <fgColor rgb="FFF2DBDB"/>
        <bgColor rgb="FFF2DBDB"/>
      </patternFill>
    </fill>
    <fill>
      <patternFill patternType="solid">
        <fgColor rgb="FFFFFFFF"/>
        <bgColor rgb="FFFFFFFF"/>
      </patternFill>
    </fill>
    <fill>
      <patternFill patternType="solid">
        <fgColor rgb="FFF3FBB7"/>
        <bgColor rgb="FFF3FBB7"/>
      </patternFill>
    </fill>
    <fill>
      <patternFill patternType="solid">
        <fgColor rgb="FFD8D8D8"/>
        <bgColor rgb="FFD8D8D8"/>
      </patternFill>
    </fill>
    <fill>
      <patternFill patternType="solid">
        <fgColor rgb="FFDBE5F1"/>
        <bgColor rgb="FFDBE5F1"/>
      </patternFill>
    </fill>
    <fill>
      <patternFill patternType="solid">
        <fgColor rgb="FFFFFF99"/>
        <bgColor rgb="FFFFFF99"/>
      </patternFill>
    </fill>
    <fill>
      <patternFill patternType="solid">
        <fgColor rgb="FFE5B8B7"/>
        <bgColor rgb="FFE5B8B7"/>
      </patternFill>
    </fill>
    <fill>
      <patternFill patternType="solid">
        <fgColor rgb="FFFFCCCC"/>
        <bgColor rgb="FFFFCCCC"/>
      </patternFill>
    </fill>
    <fill>
      <patternFill patternType="solid">
        <fgColor rgb="FFD99594"/>
        <bgColor rgb="FFD99594"/>
      </patternFill>
    </fill>
    <fill>
      <patternFill patternType="solid">
        <fgColor rgb="FF92CDDC"/>
        <bgColor rgb="FF92CDDC"/>
      </patternFill>
    </fill>
    <fill>
      <patternFill patternType="solid">
        <fgColor rgb="FFFFCCFF"/>
        <bgColor rgb="FFFFCCFF"/>
      </patternFill>
    </fill>
    <fill>
      <patternFill patternType="solid">
        <fgColor rgb="FFBFBFBF"/>
        <bgColor rgb="FFBFBFBF"/>
      </patternFill>
    </fill>
    <fill>
      <patternFill patternType="solid">
        <fgColor theme="1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20">
    <xf numFmtId="0" fontId="0" fillId="0" borderId="0" xfId="0"/>
    <xf numFmtId="0" fontId="1" fillId="0" borderId="0" xfId="0" applyFont="1"/>
    <xf numFmtId="0" fontId="2" fillId="3" borderId="1" xfId="0" applyFont="1" applyFill="1" applyBorder="1" applyAlignment="1">
      <alignment horizontal="center"/>
    </xf>
    <xf numFmtId="0" fontId="3" fillId="0" borderId="0" xfId="0" applyFont="1"/>
    <xf numFmtId="0" fontId="3" fillId="5" borderId="1" xfId="0" applyFont="1" applyFill="1" applyBorder="1"/>
    <xf numFmtId="0" fontId="3" fillId="6" borderId="1" xfId="0" applyFont="1" applyFill="1" applyBorder="1" applyAlignment="1">
      <alignment wrapText="1"/>
    </xf>
    <xf numFmtId="0" fontId="3" fillId="7" borderId="1" xfId="0" applyFont="1" applyFill="1" applyBorder="1" applyAlignment="1">
      <alignment wrapText="1"/>
    </xf>
    <xf numFmtId="0" fontId="3" fillId="8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6" fillId="0" borderId="0" xfId="0" applyFont="1" applyAlignment="1">
      <alignment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/>
    </xf>
    <xf numFmtId="0" fontId="3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0" xfId="0" applyFont="1" applyAlignment="1">
      <alignment wrapText="1"/>
    </xf>
    <xf numFmtId="164" fontId="7" fillId="8" borderId="1" xfId="0" applyNumberFormat="1" applyFont="1" applyFill="1" applyBorder="1" applyAlignment="1">
      <alignment horizont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6" fillId="0" borderId="0" xfId="0" applyFont="1" applyProtection="1">
      <protection locked="0"/>
    </xf>
    <xf numFmtId="0" fontId="0" fillId="0" borderId="0" xfId="0" applyProtection="1">
      <protection locked="0"/>
    </xf>
    <xf numFmtId="0" fontId="21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15" fillId="7" borderId="1" xfId="0" applyFont="1" applyFill="1" applyBorder="1" applyProtection="1">
      <protection locked="0"/>
    </xf>
    <xf numFmtId="0" fontId="15" fillId="0" borderId="0" xfId="0" applyFont="1" applyProtection="1">
      <protection locked="0"/>
    </xf>
    <xf numFmtId="0" fontId="15" fillId="0" borderId="2" xfId="0" applyFont="1" applyBorder="1" applyAlignment="1" applyProtection="1">
      <alignment horizontal="center" vertical="center" wrapText="1"/>
      <protection locked="0"/>
    </xf>
    <xf numFmtId="0" fontId="14" fillId="14" borderId="2" xfId="0" applyFont="1" applyFill="1" applyBorder="1" applyAlignment="1" applyProtection="1">
      <alignment horizontal="center" vertical="center" wrapText="1"/>
      <protection locked="0"/>
    </xf>
    <xf numFmtId="165" fontId="3" fillId="6" borderId="12" xfId="0" applyNumberFormat="1" applyFont="1" applyFill="1" applyBorder="1" applyAlignment="1" applyProtection="1">
      <alignment horizontal="right"/>
      <protection locked="0"/>
    </xf>
    <xf numFmtId="165" fontId="3" fillId="6" borderId="13" xfId="0" applyNumberFormat="1" applyFont="1" applyFill="1" applyBorder="1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horizontal="right"/>
      <protection locked="0"/>
    </xf>
    <xf numFmtId="0" fontId="14" fillId="16" borderId="12" xfId="0" applyFont="1" applyFill="1" applyBorder="1" applyProtection="1">
      <protection locked="0"/>
    </xf>
    <xf numFmtId="165" fontId="15" fillId="16" borderId="12" xfId="0" applyNumberFormat="1" applyFont="1" applyFill="1" applyBorder="1" applyAlignment="1" applyProtection="1">
      <alignment horizontal="right"/>
      <protection locked="0"/>
    </xf>
    <xf numFmtId="165" fontId="6" fillId="16" borderId="2" xfId="0" applyNumberFormat="1" applyFont="1" applyFill="1" applyBorder="1" applyAlignment="1" applyProtection="1">
      <alignment horizontal="right"/>
      <protection locked="0"/>
    </xf>
    <xf numFmtId="165" fontId="3" fillId="16" borderId="1" xfId="0" applyNumberFormat="1" applyFont="1" applyFill="1" applyBorder="1" applyAlignment="1" applyProtection="1">
      <alignment horizontal="right"/>
      <protection locked="0"/>
    </xf>
    <xf numFmtId="0" fontId="14" fillId="16" borderId="14" xfId="0" applyFont="1" applyFill="1" applyBorder="1" applyAlignment="1" applyProtection="1">
      <alignment horizontal="left" vertical="top" wrapText="1"/>
      <protection locked="0"/>
    </xf>
    <xf numFmtId="0" fontId="14" fillId="16" borderId="14" xfId="0" applyFont="1" applyFill="1" applyBorder="1" applyProtection="1">
      <protection locked="0"/>
    </xf>
    <xf numFmtId="165" fontId="15" fillId="0" borderId="0" xfId="0" applyNumberFormat="1" applyFont="1" applyAlignment="1" applyProtection="1">
      <alignment horizontal="right"/>
      <protection locked="0"/>
    </xf>
    <xf numFmtId="0" fontId="6" fillId="3" borderId="12" xfId="0" applyFont="1" applyFill="1" applyBorder="1" applyProtection="1">
      <protection locked="0"/>
    </xf>
    <xf numFmtId="165" fontId="6" fillId="3" borderId="16" xfId="0" applyNumberFormat="1" applyFont="1" applyFill="1" applyBorder="1" applyAlignment="1" applyProtection="1">
      <alignment horizontal="right"/>
      <protection locked="0"/>
    </xf>
    <xf numFmtId="165" fontId="6" fillId="3" borderId="17" xfId="0" applyNumberFormat="1" applyFont="1" applyFill="1" applyBorder="1" applyAlignment="1" applyProtection="1">
      <alignment vertical="top" wrapText="1"/>
      <protection locked="0"/>
    </xf>
    <xf numFmtId="165" fontId="6" fillId="3" borderId="18" xfId="0" applyNumberFormat="1" applyFont="1" applyFill="1" applyBorder="1" applyAlignment="1" applyProtection="1">
      <alignment horizontal="right"/>
      <protection locked="0"/>
    </xf>
    <xf numFmtId="165" fontId="6" fillId="3" borderId="17" xfId="0" applyNumberFormat="1" applyFont="1" applyFill="1" applyBorder="1" applyAlignment="1" applyProtection="1">
      <alignment horizontal="right"/>
      <protection locked="0"/>
    </xf>
    <xf numFmtId="165" fontId="6" fillId="3" borderId="19" xfId="0" applyNumberFormat="1" applyFont="1" applyFill="1" applyBorder="1" applyAlignment="1" applyProtection="1">
      <alignment horizontal="right"/>
      <protection locked="0"/>
    </xf>
    <xf numFmtId="165" fontId="3" fillId="0" borderId="20" xfId="0" applyNumberFormat="1" applyFont="1" applyBorder="1" applyAlignment="1" applyProtection="1">
      <alignment horizontal="right"/>
      <protection locked="0"/>
    </xf>
    <xf numFmtId="0" fontId="14" fillId="11" borderId="14" xfId="0" applyFont="1" applyFill="1" applyBorder="1" applyAlignment="1" applyProtection="1">
      <alignment horizontal="left" vertical="top" wrapText="1"/>
      <protection locked="0"/>
    </xf>
    <xf numFmtId="165" fontId="6" fillId="11" borderId="2" xfId="0" applyNumberFormat="1" applyFont="1" applyFill="1" applyBorder="1" applyAlignment="1" applyProtection="1">
      <alignment vertical="top" wrapText="1"/>
      <protection locked="0"/>
    </xf>
    <xf numFmtId="165" fontId="3" fillId="0" borderId="2" xfId="0" applyNumberFormat="1" applyFont="1" applyBorder="1" applyAlignment="1" applyProtection="1">
      <alignment horizontal="right"/>
      <protection locked="0"/>
    </xf>
    <xf numFmtId="0" fontId="14" fillId="17" borderId="14" xfId="0" applyFont="1" applyFill="1" applyBorder="1" applyAlignment="1" applyProtection="1">
      <alignment horizontal="left" vertical="top" wrapText="1"/>
      <protection locked="0"/>
    </xf>
    <xf numFmtId="165" fontId="6" fillId="17" borderId="2" xfId="0" applyNumberFormat="1" applyFont="1" applyFill="1" applyBorder="1" applyAlignment="1" applyProtection="1">
      <alignment vertical="top" wrapText="1"/>
      <protection locked="0"/>
    </xf>
    <xf numFmtId="165" fontId="3" fillId="17" borderId="2" xfId="0" applyNumberFormat="1" applyFont="1" applyFill="1" applyBorder="1" applyAlignment="1" applyProtection="1">
      <alignment horizontal="right"/>
      <protection locked="0"/>
    </xf>
    <xf numFmtId="0" fontId="14" fillId="18" borderId="14" xfId="0" applyFont="1" applyFill="1" applyBorder="1" applyAlignment="1" applyProtection="1">
      <alignment horizontal="left" vertical="top" wrapText="1"/>
      <protection locked="0"/>
    </xf>
    <xf numFmtId="165" fontId="6" fillId="18" borderId="2" xfId="0" applyNumberFormat="1" applyFont="1" applyFill="1" applyBorder="1" applyAlignment="1" applyProtection="1">
      <alignment vertical="center" wrapText="1"/>
      <protection locked="0"/>
    </xf>
    <xf numFmtId="165" fontId="3" fillId="18" borderId="2" xfId="0" applyNumberFormat="1" applyFont="1" applyFill="1" applyBorder="1" applyAlignment="1" applyProtection="1">
      <alignment horizontal="right"/>
      <protection locked="0"/>
    </xf>
    <xf numFmtId="165" fontId="3" fillId="18" borderId="1" xfId="0" applyNumberFormat="1" applyFont="1" applyFill="1" applyBorder="1" applyAlignment="1" applyProtection="1">
      <alignment horizontal="right"/>
      <protection locked="0"/>
    </xf>
    <xf numFmtId="165" fontId="3" fillId="7" borderId="1" xfId="0" applyNumberFormat="1" applyFont="1" applyFill="1" applyBorder="1" applyAlignment="1" applyProtection="1">
      <alignment horizontal="right"/>
      <protection locked="0"/>
    </xf>
    <xf numFmtId="165" fontId="6" fillId="18" borderId="2" xfId="0" applyNumberFormat="1" applyFont="1" applyFill="1" applyBorder="1" applyAlignment="1" applyProtection="1">
      <alignment horizontal="right"/>
      <protection locked="0"/>
    </xf>
    <xf numFmtId="0" fontId="14" fillId="19" borderId="14" xfId="0" applyFont="1" applyFill="1" applyBorder="1" applyAlignment="1" applyProtection="1">
      <alignment horizontal="left" vertical="top" wrapText="1"/>
      <protection locked="0"/>
    </xf>
    <xf numFmtId="165" fontId="6" fillId="19" borderId="2" xfId="0" applyNumberFormat="1" applyFont="1" applyFill="1" applyBorder="1" applyAlignment="1" applyProtection="1">
      <alignment vertical="top" wrapText="1"/>
      <protection locked="0"/>
    </xf>
    <xf numFmtId="165" fontId="6" fillId="19" borderId="2" xfId="0" applyNumberFormat="1" applyFont="1" applyFill="1" applyBorder="1" applyAlignment="1" applyProtection="1">
      <alignment horizontal="right"/>
      <protection locked="0"/>
    </xf>
    <xf numFmtId="0" fontId="14" fillId="20" borderId="14" xfId="0" applyFont="1" applyFill="1" applyBorder="1" applyAlignment="1" applyProtection="1">
      <alignment horizontal="left" vertical="top" wrapText="1"/>
      <protection locked="0"/>
    </xf>
    <xf numFmtId="165" fontId="6" fillId="20" borderId="2" xfId="0" applyNumberFormat="1" applyFont="1" applyFill="1" applyBorder="1" applyAlignment="1" applyProtection="1">
      <alignment horizontal="right" vertical="center" wrapText="1"/>
      <protection locked="0"/>
    </xf>
    <xf numFmtId="0" fontId="14" fillId="14" borderId="14" xfId="0" applyFont="1" applyFill="1" applyBorder="1" applyAlignment="1" applyProtection="1">
      <alignment horizontal="left" vertical="top" wrapText="1"/>
      <protection locked="0"/>
    </xf>
    <xf numFmtId="165" fontId="6" fillId="14" borderId="2" xfId="0" applyNumberFormat="1" applyFont="1" applyFill="1" applyBorder="1" applyAlignment="1" applyProtection="1">
      <alignment vertical="center" wrapText="1"/>
      <protection locked="0"/>
    </xf>
    <xf numFmtId="165" fontId="3" fillId="14" borderId="2" xfId="0" applyNumberFormat="1" applyFont="1" applyFill="1" applyBorder="1" applyAlignment="1" applyProtection="1">
      <alignment horizontal="right"/>
      <protection locked="0"/>
    </xf>
    <xf numFmtId="165" fontId="6" fillId="14" borderId="2" xfId="0" applyNumberFormat="1" applyFont="1" applyFill="1" applyBorder="1" applyAlignment="1" applyProtection="1">
      <alignment horizontal="right"/>
      <protection locked="0"/>
    </xf>
    <xf numFmtId="165" fontId="6" fillId="14" borderId="2" xfId="0" applyNumberFormat="1" applyFont="1" applyFill="1" applyBorder="1" applyAlignment="1" applyProtection="1">
      <alignment vertical="top" wrapText="1"/>
      <protection locked="0"/>
    </xf>
    <xf numFmtId="165" fontId="6" fillId="14" borderId="2" xfId="0" applyNumberFormat="1" applyFont="1" applyFill="1" applyBorder="1" applyAlignment="1" applyProtection="1">
      <alignment horizontal="right" vertical="top" wrapText="1"/>
      <protection locked="0"/>
    </xf>
    <xf numFmtId="0" fontId="14" fillId="14" borderId="12" xfId="0" applyFont="1" applyFill="1" applyBorder="1" applyProtection="1">
      <protection locked="0"/>
    </xf>
    <xf numFmtId="0" fontId="6" fillId="21" borderId="19" xfId="0" applyFont="1" applyFill="1" applyBorder="1" applyProtection="1">
      <protection locked="0"/>
    </xf>
    <xf numFmtId="165" fontId="6" fillId="21" borderId="19" xfId="0" applyNumberFormat="1" applyFont="1" applyFill="1" applyBorder="1" applyAlignment="1" applyProtection="1">
      <alignment vertical="top" wrapText="1"/>
      <protection locked="0"/>
    </xf>
    <xf numFmtId="165" fontId="14" fillId="21" borderId="21" xfId="0" applyNumberFormat="1" applyFont="1" applyFill="1" applyBorder="1" applyAlignment="1" applyProtection="1">
      <alignment horizontal="right"/>
      <protection locked="0"/>
    </xf>
    <xf numFmtId="165" fontId="6" fillId="21" borderId="22" xfId="0" applyNumberFormat="1" applyFont="1" applyFill="1" applyBorder="1" applyAlignment="1" applyProtection="1">
      <alignment horizontal="right"/>
      <protection locked="0"/>
    </xf>
    <xf numFmtId="165" fontId="6" fillId="21" borderId="19" xfId="0" applyNumberFormat="1" applyFont="1" applyFill="1" applyBorder="1" applyAlignment="1" applyProtection="1">
      <alignment horizontal="right"/>
      <protection locked="0"/>
    </xf>
    <xf numFmtId="165" fontId="14" fillId="21" borderId="22" xfId="0" applyNumberFormat="1" applyFont="1" applyFill="1" applyBorder="1" applyAlignment="1" applyProtection="1">
      <alignment horizontal="right"/>
      <protection locked="0"/>
    </xf>
    <xf numFmtId="3" fontId="15" fillId="0" borderId="0" xfId="0" applyNumberFormat="1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23" fillId="0" borderId="2" xfId="0" applyFont="1" applyBorder="1" applyAlignment="1" applyProtection="1">
      <alignment wrapText="1"/>
      <protection locked="0"/>
    </xf>
    <xf numFmtId="0" fontId="23" fillId="0" borderId="0" xfId="0" applyFont="1" applyAlignment="1" applyProtection="1">
      <alignment horizontal="left" wrapText="1"/>
      <protection locked="0"/>
    </xf>
    <xf numFmtId="0" fontId="23" fillId="7" borderId="2" xfId="0" applyFont="1" applyFill="1" applyBorder="1" applyAlignment="1" applyProtection="1">
      <alignment wrapText="1"/>
      <protection locked="0"/>
    </xf>
    <xf numFmtId="0" fontId="23" fillId="0" borderId="0" xfId="0" applyFont="1" applyAlignment="1" applyProtection="1">
      <alignment horizontal="center" wrapText="1"/>
      <protection locked="0"/>
    </xf>
    <xf numFmtId="0" fontId="23" fillId="7" borderId="2" xfId="0" applyFont="1" applyFill="1" applyBorder="1" applyProtection="1">
      <protection locked="0"/>
    </xf>
    <xf numFmtId="0" fontId="23" fillId="0" borderId="0" xfId="0" applyFont="1" applyAlignment="1" applyProtection="1">
      <alignment wrapText="1"/>
      <protection locked="0"/>
    </xf>
    <xf numFmtId="0" fontId="14" fillId="0" borderId="0" xfId="0" applyFont="1" applyAlignment="1" applyProtection="1">
      <alignment wrapText="1"/>
      <protection locked="0"/>
    </xf>
    <xf numFmtId="0" fontId="3" fillId="0" borderId="2" xfId="0" applyFont="1" applyBorder="1" applyAlignment="1" applyProtection="1">
      <alignment wrapText="1"/>
      <protection locked="0"/>
    </xf>
    <xf numFmtId="0" fontId="3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65" fontId="6" fillId="16" borderId="2" xfId="0" applyNumberFormat="1" applyFont="1" applyFill="1" applyBorder="1" applyAlignment="1">
      <alignment horizontal="right"/>
    </xf>
    <xf numFmtId="165" fontId="6" fillId="3" borderId="17" xfId="0" applyNumberFormat="1" applyFont="1" applyFill="1" applyBorder="1" applyAlignment="1">
      <alignment vertical="top" wrapText="1"/>
    </xf>
    <xf numFmtId="165" fontId="6" fillId="11" borderId="2" xfId="0" applyNumberFormat="1" applyFont="1" applyFill="1" applyBorder="1" applyAlignment="1">
      <alignment vertical="top" wrapText="1"/>
    </xf>
    <xf numFmtId="165" fontId="6" fillId="17" borderId="2" xfId="0" applyNumberFormat="1" applyFont="1" applyFill="1" applyBorder="1" applyAlignment="1">
      <alignment vertical="top" wrapText="1"/>
    </xf>
    <xf numFmtId="165" fontId="6" fillId="18" borderId="2" xfId="0" applyNumberFormat="1" applyFont="1" applyFill="1" applyBorder="1" applyAlignment="1">
      <alignment vertical="center" wrapText="1"/>
    </xf>
    <xf numFmtId="165" fontId="6" fillId="19" borderId="2" xfId="0" applyNumberFormat="1" applyFont="1" applyFill="1" applyBorder="1" applyAlignment="1">
      <alignment vertical="top" wrapText="1"/>
    </xf>
    <xf numFmtId="165" fontId="6" fillId="20" borderId="2" xfId="0" applyNumberFormat="1" applyFont="1" applyFill="1" applyBorder="1" applyAlignment="1">
      <alignment horizontal="right" vertical="center" wrapText="1"/>
    </xf>
    <xf numFmtId="165" fontId="6" fillId="14" borderId="2" xfId="0" applyNumberFormat="1" applyFont="1" applyFill="1" applyBorder="1" applyAlignment="1">
      <alignment vertical="center" wrapText="1"/>
    </xf>
    <xf numFmtId="165" fontId="6" fillId="14" borderId="2" xfId="0" applyNumberFormat="1" applyFont="1" applyFill="1" applyBorder="1" applyAlignment="1">
      <alignment horizontal="right" vertical="top" wrapText="1"/>
    </xf>
    <xf numFmtId="165" fontId="6" fillId="14" borderId="2" xfId="0" applyNumberFormat="1" applyFont="1" applyFill="1" applyBorder="1" applyAlignment="1">
      <alignment vertical="top" wrapText="1"/>
    </xf>
    <xf numFmtId="165" fontId="6" fillId="21" borderId="19" xfId="0" applyNumberFormat="1" applyFont="1" applyFill="1" applyBorder="1" applyAlignment="1">
      <alignment vertical="top" wrapText="1"/>
    </xf>
    <xf numFmtId="3" fontId="3" fillId="0" borderId="0" xfId="0" applyNumberFormat="1" applyFont="1" applyAlignment="1" applyProtection="1">
      <alignment horizontal="right"/>
      <protection locked="0"/>
    </xf>
    <xf numFmtId="0" fontId="6" fillId="11" borderId="2" xfId="0" applyFont="1" applyFill="1" applyBorder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3" fillId="0" borderId="3" xfId="0" applyFont="1" applyBorder="1" applyProtection="1"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5" fillId="12" borderId="1" xfId="0" applyFont="1" applyFill="1" applyBorder="1" applyProtection="1">
      <protection locked="0"/>
    </xf>
    <xf numFmtId="3" fontId="3" fillId="0" borderId="0" xfId="0" applyNumberFormat="1" applyFont="1" applyAlignment="1" applyProtection="1">
      <alignment horizontal="right" vertical="top" wrapText="1"/>
      <protection locked="0"/>
    </xf>
    <xf numFmtId="0" fontId="3" fillId="0" borderId="0" xfId="0" applyFont="1" applyAlignment="1" applyProtection="1">
      <alignment vertical="top" wrapText="1"/>
      <protection locked="0"/>
    </xf>
    <xf numFmtId="3" fontId="6" fillId="13" borderId="2" xfId="0" applyNumberFormat="1" applyFont="1" applyFill="1" applyBorder="1" applyAlignment="1" applyProtection="1">
      <alignment horizontal="right" vertical="top" wrapText="1"/>
      <protection locked="0"/>
    </xf>
    <xf numFmtId="3" fontId="6" fillId="0" borderId="0" xfId="0" applyNumberFormat="1" applyFont="1" applyAlignment="1" applyProtection="1">
      <alignment horizontal="right" vertical="top" wrapText="1"/>
      <protection locked="0"/>
    </xf>
    <xf numFmtId="0" fontId="6" fillId="0" borderId="0" xfId="0" applyFont="1" applyAlignment="1" applyProtection="1">
      <alignment vertical="top" wrapText="1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3" fontId="3" fillId="0" borderId="2" xfId="0" applyNumberFormat="1" applyFont="1" applyBorder="1" applyAlignment="1" applyProtection="1">
      <alignment horizontal="right" vertical="top" wrapText="1"/>
      <protection locked="0"/>
    </xf>
    <xf numFmtId="0" fontId="17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6" fillId="0" borderId="0" xfId="0" applyFont="1" applyAlignment="1" applyProtection="1">
      <alignment horizontal="center" vertical="top"/>
      <protection locked="0"/>
    </xf>
    <xf numFmtId="0" fontId="19" fillId="0" borderId="0" xfId="0" applyFont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 wrapText="1"/>
      <protection locked="0"/>
    </xf>
    <xf numFmtId="3" fontId="19" fillId="0" borderId="0" xfId="0" applyNumberFormat="1" applyFont="1" applyAlignment="1" applyProtection="1">
      <alignment vertical="center" wrapText="1"/>
      <protection locked="0"/>
    </xf>
    <xf numFmtId="0" fontId="20" fillId="0" borderId="0" xfId="0" applyFont="1" applyAlignment="1" applyProtection="1">
      <alignment wrapText="1"/>
      <protection locked="0"/>
    </xf>
    <xf numFmtId="0" fontId="20" fillId="0" borderId="0" xfId="0" applyFont="1" applyProtection="1">
      <protection locked="0"/>
    </xf>
    <xf numFmtId="3" fontId="20" fillId="0" borderId="0" xfId="0" applyNumberFormat="1" applyFont="1" applyAlignment="1" applyProtection="1">
      <alignment horizontal="right"/>
      <protection locked="0"/>
    </xf>
    <xf numFmtId="3" fontId="13" fillId="0" borderId="0" xfId="0" applyNumberFormat="1" applyFont="1" applyAlignment="1" applyProtection="1">
      <alignment horizontal="right"/>
      <protection locked="0"/>
    </xf>
    <xf numFmtId="0" fontId="23" fillId="0" borderId="0" xfId="0" applyFont="1" applyProtection="1">
      <protection locked="0"/>
    </xf>
    <xf numFmtId="0" fontId="15" fillId="0" borderId="0" xfId="0" applyFont="1" applyAlignment="1" applyProtection="1">
      <alignment horizontal="center" wrapText="1"/>
      <protection locked="0"/>
    </xf>
    <xf numFmtId="0" fontId="14" fillId="0" borderId="2" xfId="0" applyFont="1" applyBorder="1" applyAlignment="1" applyProtection="1">
      <alignment horizontal="center" vertical="center" wrapText="1"/>
      <protection locked="0"/>
    </xf>
    <xf numFmtId="0" fontId="15" fillId="0" borderId="24" xfId="0" applyFont="1" applyBorder="1" applyAlignment="1" applyProtection="1">
      <alignment horizontal="center" vertical="center" wrapText="1"/>
      <protection locked="0"/>
    </xf>
    <xf numFmtId="165" fontId="23" fillId="0" borderId="0" xfId="0" applyNumberFormat="1" applyFont="1" applyAlignment="1" applyProtection="1">
      <alignment horizontal="right"/>
      <protection locked="0"/>
    </xf>
    <xf numFmtId="0" fontId="24" fillId="14" borderId="12" xfId="0" applyFont="1" applyFill="1" applyBorder="1" applyAlignment="1" applyProtection="1">
      <alignment vertical="center" wrapText="1"/>
      <protection locked="0"/>
    </xf>
    <xf numFmtId="165" fontId="24" fillId="13" borderId="2" xfId="0" applyNumberFormat="1" applyFont="1" applyFill="1" applyBorder="1" applyAlignment="1" applyProtection="1">
      <alignment horizontal="right"/>
      <protection locked="0"/>
    </xf>
    <xf numFmtId="0" fontId="24" fillId="14" borderId="12" xfId="0" applyFont="1" applyFill="1" applyBorder="1" applyAlignment="1" applyProtection="1">
      <alignment horizontal="left" vertical="center" wrapText="1"/>
      <protection locked="0"/>
    </xf>
    <xf numFmtId="165" fontId="23" fillId="0" borderId="2" xfId="0" applyNumberFormat="1" applyFont="1" applyBorder="1" applyAlignment="1" applyProtection="1">
      <alignment horizontal="right"/>
      <protection locked="0"/>
    </xf>
    <xf numFmtId="0" fontId="24" fillId="22" borderId="23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Protection="1">
      <protection locked="0"/>
    </xf>
    <xf numFmtId="0" fontId="3" fillId="0" borderId="0" xfId="0" applyFont="1" applyAlignment="1" applyProtection="1">
      <alignment horizontal="left" wrapText="1"/>
      <protection locked="0"/>
    </xf>
    <xf numFmtId="0" fontId="37" fillId="2" borderId="1" xfId="0" applyFont="1" applyFill="1" applyBorder="1" applyAlignment="1">
      <alignment horizontal="center"/>
    </xf>
    <xf numFmtId="3" fontId="3" fillId="0" borderId="16" xfId="0" applyNumberFormat="1" applyFont="1" applyBorder="1" applyAlignment="1" applyProtection="1">
      <alignment horizontal="right" vertical="top" wrapText="1"/>
      <protection locked="0"/>
    </xf>
    <xf numFmtId="3" fontId="3" fillId="0" borderId="12" xfId="0" applyNumberFormat="1" applyFont="1" applyBorder="1" applyAlignment="1" applyProtection="1">
      <alignment horizontal="right" vertical="top" wrapText="1"/>
      <protection locked="0"/>
    </xf>
    <xf numFmtId="3" fontId="3" fillId="0" borderId="23" xfId="0" applyNumberFormat="1" applyFont="1" applyBorder="1" applyAlignment="1" applyProtection="1">
      <alignment horizontal="right" vertical="top" wrapText="1"/>
      <protection locked="0"/>
    </xf>
    <xf numFmtId="165" fontId="3" fillId="0" borderId="12" xfId="0" applyNumberFormat="1" applyFont="1" applyBorder="1" applyAlignment="1" applyProtection="1">
      <alignment horizontal="right"/>
      <protection locked="0"/>
    </xf>
    <xf numFmtId="165" fontId="3" fillId="0" borderId="16" xfId="0" applyNumberFormat="1" applyFont="1" applyBorder="1" applyAlignment="1" applyProtection="1">
      <alignment horizontal="right"/>
      <protection locked="0"/>
    </xf>
    <xf numFmtId="165" fontId="6" fillId="0" borderId="12" xfId="0" applyNumberFormat="1" applyFont="1" applyBorder="1" applyAlignment="1" applyProtection="1">
      <alignment vertical="center" wrapText="1"/>
      <protection locked="0"/>
    </xf>
    <xf numFmtId="165" fontId="3" fillId="0" borderId="12" xfId="0" applyNumberFormat="1" applyFont="1" applyBorder="1" applyAlignment="1">
      <alignment horizontal="right"/>
    </xf>
    <xf numFmtId="165" fontId="23" fillId="0" borderId="12" xfId="0" applyNumberFormat="1" applyFont="1" applyBorder="1" applyAlignment="1" applyProtection="1">
      <alignment horizontal="right"/>
      <protection locked="0"/>
    </xf>
    <xf numFmtId="165" fontId="23" fillId="0" borderId="16" xfId="0" applyNumberFormat="1" applyFont="1" applyBorder="1" applyAlignment="1" applyProtection="1">
      <alignment horizontal="right"/>
      <protection locked="0"/>
    </xf>
    <xf numFmtId="0" fontId="3" fillId="0" borderId="0" xfId="0" applyFont="1" applyAlignment="1" applyProtection="1">
      <alignment wrapText="1"/>
      <protection locked="0"/>
    </xf>
    <xf numFmtId="0" fontId="15" fillId="0" borderId="12" xfId="0" applyFont="1" applyBorder="1" applyAlignment="1" applyProtection="1">
      <alignment horizontal="center" vertical="center" wrapText="1"/>
      <protection locked="0"/>
    </xf>
    <xf numFmtId="0" fontId="3" fillId="0" borderId="14" xfId="0" applyFont="1" applyBorder="1" applyProtection="1"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3" fontId="3" fillId="0" borderId="0" xfId="0" applyNumberFormat="1" applyFont="1" applyProtection="1">
      <protection locked="0"/>
    </xf>
    <xf numFmtId="0" fontId="6" fillId="0" borderId="0" xfId="0" applyFont="1"/>
    <xf numFmtId="0" fontId="10" fillId="0" borderId="0" xfId="0" applyFont="1"/>
    <xf numFmtId="0" fontId="17" fillId="0" borderId="0" xfId="0" applyFont="1"/>
    <xf numFmtId="0" fontId="15" fillId="0" borderId="12" xfId="0" applyFont="1" applyBorder="1" applyAlignment="1">
      <alignment horizontal="center" vertical="center" wrapText="1"/>
    </xf>
    <xf numFmtId="0" fontId="15" fillId="7" borderId="1" xfId="0" applyFont="1" applyFill="1" applyBorder="1"/>
    <xf numFmtId="0" fontId="15" fillId="0" borderId="0" xfId="0" applyFont="1"/>
    <xf numFmtId="0" fontId="3" fillId="0" borderId="1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4" fillId="14" borderId="2" xfId="0" applyFont="1" applyFill="1" applyBorder="1" applyAlignment="1">
      <alignment horizontal="center" vertical="center" wrapText="1"/>
    </xf>
    <xf numFmtId="0" fontId="15" fillId="0" borderId="12" xfId="0" applyFont="1" applyBorder="1"/>
    <xf numFmtId="165" fontId="15" fillId="0" borderId="12" xfId="0" applyNumberFormat="1" applyFont="1" applyBorder="1" applyAlignment="1">
      <alignment horizontal="right"/>
    </xf>
    <xf numFmtId="165" fontId="3" fillId="0" borderId="13" xfId="0" applyNumberFormat="1" applyFont="1" applyBorder="1" applyAlignment="1">
      <alignment horizontal="right"/>
    </xf>
    <xf numFmtId="165" fontId="3" fillId="0" borderId="0" xfId="0" applyNumberFormat="1" applyFont="1" applyAlignment="1">
      <alignment horizontal="right"/>
    </xf>
    <xf numFmtId="0" fontId="14" fillId="16" borderId="12" xfId="0" applyFont="1" applyFill="1" applyBorder="1"/>
    <xf numFmtId="165" fontId="14" fillId="16" borderId="2" xfId="0" applyNumberFormat="1" applyFont="1" applyFill="1" applyBorder="1" applyAlignment="1">
      <alignment horizontal="right"/>
    </xf>
    <xf numFmtId="165" fontId="15" fillId="16" borderId="12" xfId="0" applyNumberFormat="1" applyFont="1" applyFill="1" applyBorder="1" applyAlignment="1">
      <alignment horizontal="right"/>
    </xf>
    <xf numFmtId="165" fontId="3" fillId="16" borderId="1" xfId="0" applyNumberFormat="1" applyFont="1" applyFill="1" applyBorder="1" applyAlignment="1">
      <alignment horizontal="right"/>
    </xf>
    <xf numFmtId="0" fontId="15" fillId="0" borderId="14" xfId="0" applyFont="1" applyBorder="1" applyAlignment="1">
      <alignment horizontal="left" vertical="top" wrapText="1"/>
    </xf>
    <xf numFmtId="0" fontId="14" fillId="16" borderId="14" xfId="0" applyFont="1" applyFill="1" applyBorder="1" applyAlignment="1">
      <alignment horizontal="left" vertical="top" wrapText="1"/>
    </xf>
    <xf numFmtId="0" fontId="14" fillId="0" borderId="14" xfId="0" applyFont="1" applyBorder="1" applyAlignment="1">
      <alignment horizontal="left" vertical="top" wrapText="1"/>
    </xf>
    <xf numFmtId="0" fontId="14" fillId="16" borderId="14" xfId="0" applyFont="1" applyFill="1" applyBorder="1"/>
    <xf numFmtId="0" fontId="3" fillId="0" borderId="14" xfId="0" applyFont="1" applyBorder="1"/>
    <xf numFmtId="165" fontId="15" fillId="0" borderId="0" xfId="0" applyNumberFormat="1" applyFont="1" applyAlignment="1">
      <alignment horizontal="right"/>
    </xf>
    <xf numFmtId="0" fontId="6" fillId="3" borderId="12" xfId="0" applyFont="1" applyFill="1" applyBorder="1"/>
    <xf numFmtId="165" fontId="6" fillId="3" borderId="15" xfId="0" applyNumberFormat="1" applyFont="1" applyFill="1" applyBorder="1" applyAlignment="1">
      <alignment vertical="top" wrapText="1"/>
    </xf>
    <xf numFmtId="165" fontId="6" fillId="3" borderId="16" xfId="0" applyNumberFormat="1" applyFont="1" applyFill="1" applyBorder="1" applyAlignment="1">
      <alignment horizontal="right"/>
    </xf>
    <xf numFmtId="165" fontId="3" fillId="0" borderId="25" xfId="0" applyNumberFormat="1" applyFont="1" applyBorder="1" applyAlignment="1">
      <alignment horizontal="right"/>
    </xf>
    <xf numFmtId="165" fontId="6" fillId="3" borderId="17" xfId="0" applyNumberFormat="1" applyFont="1" applyFill="1" applyBorder="1" applyAlignment="1">
      <alignment horizontal="right"/>
    </xf>
    <xf numFmtId="165" fontId="3" fillId="0" borderId="16" xfId="0" applyNumberFormat="1" applyFont="1" applyBorder="1" applyAlignment="1">
      <alignment horizontal="right"/>
    </xf>
    <xf numFmtId="165" fontId="3" fillId="0" borderId="20" xfId="0" applyNumberFormat="1" applyFont="1" applyBorder="1" applyAlignment="1">
      <alignment horizontal="right"/>
    </xf>
    <xf numFmtId="0" fontId="14" fillId="11" borderId="14" xfId="0" applyFont="1" applyFill="1" applyBorder="1" applyAlignment="1">
      <alignment horizontal="left" vertical="top" wrapText="1"/>
    </xf>
    <xf numFmtId="165" fontId="3" fillId="0" borderId="2" xfId="0" applyNumberFormat="1" applyFont="1" applyBorder="1" applyAlignment="1">
      <alignment horizontal="right"/>
    </xf>
    <xf numFmtId="0" fontId="14" fillId="17" borderId="14" xfId="0" applyFont="1" applyFill="1" applyBorder="1" applyAlignment="1">
      <alignment horizontal="left" vertical="top" wrapText="1"/>
    </xf>
    <xf numFmtId="165" fontId="3" fillId="17" borderId="2" xfId="0" applyNumberFormat="1" applyFont="1" applyFill="1" applyBorder="1" applyAlignment="1">
      <alignment horizontal="right"/>
    </xf>
    <xf numFmtId="0" fontId="3" fillId="0" borderId="14" xfId="0" applyFont="1" applyBorder="1" applyAlignment="1">
      <alignment horizontal="left" vertical="top" wrapText="1"/>
    </xf>
    <xf numFmtId="0" fontId="15" fillId="0" borderId="12" xfId="0" applyFont="1" applyBorder="1" applyAlignment="1">
      <alignment wrapText="1"/>
    </xf>
    <xf numFmtId="0" fontId="14" fillId="18" borderId="14" xfId="0" applyFont="1" applyFill="1" applyBorder="1" applyAlignment="1">
      <alignment horizontal="left" vertical="top" wrapText="1"/>
    </xf>
    <xf numFmtId="165" fontId="3" fillId="18" borderId="2" xfId="0" applyNumberFormat="1" applyFont="1" applyFill="1" applyBorder="1" applyAlignment="1">
      <alignment horizontal="right"/>
    </xf>
    <xf numFmtId="165" fontId="6" fillId="0" borderId="12" xfId="0" applyNumberFormat="1" applyFont="1" applyBorder="1" applyAlignment="1">
      <alignment vertical="center" wrapText="1"/>
    </xf>
    <xf numFmtId="165" fontId="6" fillId="0" borderId="13" xfId="0" applyNumberFormat="1" applyFont="1" applyBorder="1" applyAlignment="1">
      <alignment vertical="top" wrapText="1"/>
    </xf>
    <xf numFmtId="0" fontId="22" fillId="0" borderId="14" xfId="0" applyFont="1" applyBorder="1"/>
    <xf numFmtId="0" fontId="14" fillId="19" borderId="14" xfId="0" applyFont="1" applyFill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14" fillId="20" borderId="14" xfId="0" applyFont="1" applyFill="1" applyBorder="1" applyAlignment="1">
      <alignment horizontal="left" vertical="top" wrapText="1"/>
    </xf>
    <xf numFmtId="165" fontId="6" fillId="20" borderId="27" xfId="0" applyNumberFormat="1" applyFont="1" applyFill="1" applyBorder="1" applyAlignment="1">
      <alignment horizontal="right"/>
    </xf>
    <xf numFmtId="0" fontId="14" fillId="14" borderId="14" xfId="0" applyFont="1" applyFill="1" applyBorder="1" applyAlignment="1">
      <alignment horizontal="left" vertical="top" wrapText="1"/>
    </xf>
    <xf numFmtId="0" fontId="15" fillId="0" borderId="14" xfId="0" applyFont="1" applyBorder="1"/>
    <xf numFmtId="165" fontId="3" fillId="14" borderId="2" xfId="0" applyNumberFormat="1" applyFont="1" applyFill="1" applyBorder="1" applyAlignment="1">
      <alignment horizontal="right"/>
    </xf>
    <xf numFmtId="0" fontId="22" fillId="0" borderId="14" xfId="0" applyFont="1" applyBorder="1" applyAlignment="1">
      <alignment horizontal="left" vertical="center"/>
    </xf>
    <xf numFmtId="0" fontId="14" fillId="14" borderId="12" xfId="0" applyFont="1" applyFill="1" applyBorder="1"/>
    <xf numFmtId="0" fontId="6" fillId="21" borderId="19" xfId="0" applyFont="1" applyFill="1" applyBorder="1"/>
    <xf numFmtId="165" fontId="14" fillId="21" borderId="21" xfId="0" applyNumberFormat="1" applyFont="1" applyFill="1" applyBorder="1" applyAlignment="1">
      <alignment horizontal="right"/>
    </xf>
    <xf numFmtId="165" fontId="14" fillId="21" borderId="22" xfId="0" applyNumberFormat="1" applyFont="1" applyFill="1" applyBorder="1" applyAlignment="1">
      <alignment horizontal="right"/>
    </xf>
    <xf numFmtId="3" fontId="15" fillId="0" borderId="0" xfId="0" applyNumberFormat="1" applyFont="1"/>
    <xf numFmtId="0" fontId="4" fillId="0" borderId="0" xfId="0" applyFont="1"/>
    <xf numFmtId="0" fontId="19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25" fillId="0" borderId="16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23" fillId="0" borderId="12" xfId="0" applyFont="1" applyBorder="1" applyProtection="1">
      <protection locked="0"/>
    </xf>
    <xf numFmtId="0" fontId="24" fillId="0" borderId="12" xfId="0" applyFont="1" applyBorder="1" applyAlignment="1" applyProtection="1">
      <alignment vertical="center" wrapText="1"/>
      <protection locked="0"/>
    </xf>
    <xf numFmtId="0" fontId="23" fillId="0" borderId="12" xfId="0" applyFont="1" applyBorder="1" applyAlignment="1" applyProtection="1">
      <alignment vertical="center" wrapText="1"/>
      <protection locked="0"/>
    </xf>
    <xf numFmtId="0" fontId="23" fillId="0" borderId="12" xfId="0" applyFont="1" applyBorder="1" applyAlignment="1" applyProtection="1">
      <alignment horizontal="left" vertical="center" wrapText="1"/>
      <protection locked="0"/>
    </xf>
    <xf numFmtId="0" fontId="23" fillId="0" borderId="12" xfId="0" applyFont="1" applyBorder="1" applyAlignment="1" applyProtection="1">
      <alignment vertical="top" wrapText="1"/>
      <protection locked="0"/>
    </xf>
    <xf numFmtId="165" fontId="23" fillId="0" borderId="23" xfId="0" applyNumberFormat="1" applyFont="1" applyBorder="1" applyAlignment="1" applyProtection="1">
      <alignment horizontal="right"/>
      <protection locked="0"/>
    </xf>
    <xf numFmtId="0" fontId="23" fillId="0" borderId="12" xfId="0" applyFont="1" applyBorder="1" applyAlignment="1" applyProtection="1">
      <alignment horizontal="left" vertical="top" wrapText="1"/>
      <protection locked="0"/>
    </xf>
    <xf numFmtId="0" fontId="24" fillId="0" borderId="12" xfId="0" applyFont="1" applyBorder="1" applyAlignment="1" applyProtection="1">
      <alignment horizontal="left" vertical="center" wrapText="1"/>
      <protection locked="0"/>
    </xf>
    <xf numFmtId="0" fontId="26" fillId="0" borderId="12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15" fillId="0" borderId="23" xfId="0" applyFont="1" applyBorder="1" applyAlignment="1" applyProtection="1">
      <alignment horizontal="center" vertical="center" wrapText="1"/>
      <protection locked="0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15" fillId="0" borderId="12" xfId="0" applyFont="1" applyBorder="1" applyProtection="1">
      <protection locked="0"/>
    </xf>
    <xf numFmtId="165" fontId="15" fillId="0" borderId="12" xfId="0" applyNumberFormat="1" applyFont="1" applyBorder="1" applyAlignment="1" applyProtection="1">
      <alignment horizontal="right"/>
      <protection locked="0"/>
    </xf>
    <xf numFmtId="165" fontId="3" fillId="0" borderId="13" xfId="0" applyNumberFormat="1" applyFont="1" applyBorder="1" applyAlignment="1" applyProtection="1">
      <alignment horizontal="right"/>
      <protection locked="0"/>
    </xf>
    <xf numFmtId="0" fontId="15" fillId="0" borderId="14" xfId="0" applyFont="1" applyBorder="1" applyAlignment="1" applyProtection="1">
      <alignment horizontal="left" vertical="top" wrapText="1"/>
      <protection locked="0"/>
    </xf>
    <xf numFmtId="0" fontId="14" fillId="0" borderId="14" xfId="0" applyFont="1" applyBorder="1" applyAlignment="1" applyProtection="1">
      <alignment horizontal="left" vertical="top" wrapText="1"/>
      <protection locked="0"/>
    </xf>
    <xf numFmtId="0" fontId="3" fillId="0" borderId="14" xfId="0" applyFont="1" applyBorder="1" applyAlignment="1" applyProtection="1">
      <alignment horizontal="left" vertical="top" wrapText="1"/>
      <protection locked="0"/>
    </xf>
    <xf numFmtId="0" fontId="15" fillId="0" borderId="12" xfId="0" applyFont="1" applyBorder="1" applyAlignment="1" applyProtection="1">
      <alignment wrapText="1"/>
      <protection locked="0"/>
    </xf>
    <xf numFmtId="165" fontId="6" fillId="0" borderId="13" xfId="0" applyNumberFormat="1" applyFont="1" applyBorder="1" applyAlignment="1" applyProtection="1">
      <alignment vertical="top" wrapText="1"/>
      <protection locked="0"/>
    </xf>
    <xf numFmtId="165" fontId="6" fillId="0" borderId="12" xfId="0" applyNumberFormat="1" applyFont="1" applyBorder="1" applyAlignment="1" applyProtection="1">
      <alignment vertical="top" wrapText="1"/>
      <protection locked="0"/>
    </xf>
    <xf numFmtId="0" fontId="22" fillId="0" borderId="14" xfId="0" applyFont="1" applyBorder="1" applyProtection="1">
      <protection locked="0"/>
    </xf>
    <xf numFmtId="165" fontId="6" fillId="0" borderId="13" xfId="0" applyNumberFormat="1" applyFont="1" applyBorder="1" applyAlignment="1" applyProtection="1">
      <alignment horizontal="right"/>
      <protection locked="0"/>
    </xf>
    <xf numFmtId="0" fontId="6" fillId="0" borderId="14" xfId="0" applyFont="1" applyBorder="1" applyAlignment="1" applyProtection="1">
      <alignment horizontal="left" vertical="top" wrapText="1"/>
      <protection locked="0"/>
    </xf>
    <xf numFmtId="0" fontId="15" fillId="0" borderId="14" xfId="0" applyFont="1" applyBorder="1" applyProtection="1">
      <protection locked="0"/>
    </xf>
    <xf numFmtId="165" fontId="6" fillId="0" borderId="12" xfId="0" applyNumberFormat="1" applyFont="1" applyBorder="1" applyAlignment="1" applyProtection="1">
      <alignment horizontal="right"/>
      <protection locked="0"/>
    </xf>
    <xf numFmtId="0" fontId="22" fillId="0" borderId="14" xfId="0" applyFont="1" applyBorder="1" applyAlignment="1" applyProtection="1">
      <alignment horizontal="left" vertical="center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0" fillId="23" borderId="0" xfId="0" applyFill="1"/>
    <xf numFmtId="3" fontId="40" fillId="0" borderId="12" xfId="0" applyNumberFormat="1" applyFont="1" applyBorder="1" applyAlignment="1">
      <alignment horizontal="right"/>
    </xf>
    <xf numFmtId="0" fontId="40" fillId="0" borderId="12" xfId="0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12" xfId="0" applyFont="1" applyBorder="1" applyAlignment="1">
      <alignment horizontal="right"/>
    </xf>
    <xf numFmtId="3" fontId="41" fillId="0" borderId="25" xfId="0" applyNumberFormat="1" applyFont="1" applyBorder="1" applyAlignment="1">
      <alignment horizontal="right"/>
    </xf>
    <xf numFmtId="3" fontId="42" fillId="0" borderId="12" xfId="0" applyNumberFormat="1" applyFont="1" applyBorder="1" applyAlignment="1">
      <alignment horizontal="right"/>
    </xf>
    <xf numFmtId="0" fontId="5" fillId="0" borderId="26" xfId="0" applyFont="1" applyBorder="1" applyAlignment="1">
      <alignment horizontal="right"/>
    </xf>
    <xf numFmtId="3" fontId="34" fillId="0" borderId="12" xfId="0" applyNumberFormat="1" applyFont="1" applyBorder="1" applyAlignment="1">
      <alignment vertical="center" wrapText="1"/>
    </xf>
    <xf numFmtId="0" fontId="34" fillId="0" borderId="12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3" fontId="5" fillId="0" borderId="28" xfId="0" applyNumberFormat="1" applyFont="1" applyBorder="1" applyAlignment="1">
      <alignment vertical="center" wrapText="1"/>
    </xf>
    <xf numFmtId="3" fontId="5" fillId="0" borderId="29" xfId="0" applyNumberFormat="1" applyFont="1" applyBorder="1" applyAlignment="1">
      <alignment vertical="center" wrapText="1"/>
    </xf>
    <xf numFmtId="3" fontId="34" fillId="24" borderId="2" xfId="0" applyNumberFormat="1" applyFont="1" applyFill="1" applyBorder="1" applyAlignment="1">
      <alignment horizontal="right"/>
    </xf>
    <xf numFmtId="0" fontId="34" fillId="24" borderId="2" xfId="0" applyFont="1" applyFill="1" applyBorder="1" applyAlignment="1">
      <alignment horizontal="right"/>
    </xf>
    <xf numFmtId="165" fontId="15" fillId="0" borderId="14" xfId="0" applyNumberFormat="1" applyFont="1" applyBorder="1" applyAlignment="1">
      <alignment horizontal="right"/>
    </xf>
    <xf numFmtId="0" fontId="3" fillId="0" borderId="1" xfId="0" applyFont="1" applyBorder="1"/>
    <xf numFmtId="165" fontId="15" fillId="0" borderId="14" xfId="0" applyNumberFormat="1" applyFont="1" applyBorder="1" applyAlignment="1" applyProtection="1">
      <alignment horizontal="right"/>
      <protection locked="0"/>
    </xf>
    <xf numFmtId="0" fontId="3" fillId="0" borderId="1" xfId="0" applyFont="1" applyBorder="1" applyProtection="1">
      <protection locked="0"/>
    </xf>
    <xf numFmtId="0" fontId="3" fillId="25" borderId="0" xfId="0" applyFont="1" applyFill="1" applyProtection="1">
      <protection locked="0"/>
    </xf>
    <xf numFmtId="3" fontId="5" fillId="0" borderId="12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Protection="1">
      <protection locked="0"/>
    </xf>
    <xf numFmtId="0" fontId="5" fillId="0" borderId="12" xfId="0" applyFont="1" applyBorder="1" applyAlignment="1" applyProtection="1">
      <alignment horizontal="right" vertical="top" wrapText="1"/>
      <protection locked="0"/>
    </xf>
    <xf numFmtId="3" fontId="5" fillId="0" borderId="23" xfId="0" applyNumberFormat="1" applyFont="1" applyBorder="1" applyAlignment="1" applyProtection="1">
      <alignment horizontal="right" vertical="top" wrapText="1"/>
      <protection locked="0"/>
    </xf>
    <xf numFmtId="0" fontId="5" fillId="0" borderId="23" xfId="0" applyFont="1" applyBorder="1" applyAlignment="1" applyProtection="1">
      <alignment horizontal="right" vertical="top" wrapText="1"/>
      <protection locked="0"/>
    </xf>
    <xf numFmtId="3" fontId="42" fillId="0" borderId="12" xfId="0" applyNumberFormat="1" applyFont="1" applyBorder="1" applyAlignment="1" applyProtection="1">
      <alignment horizontal="right"/>
      <protection locked="0"/>
    </xf>
    <xf numFmtId="3" fontId="41" fillId="0" borderId="25" xfId="0" applyNumberFormat="1" applyFont="1" applyBorder="1" applyAlignment="1" applyProtection="1">
      <alignment horizontal="right"/>
      <protection locked="0"/>
    </xf>
    <xf numFmtId="0" fontId="42" fillId="0" borderId="1" xfId="0" applyFont="1" applyBorder="1" applyAlignment="1" applyProtection="1">
      <alignment horizontal="right"/>
      <protection locked="0"/>
    </xf>
    <xf numFmtId="0" fontId="42" fillId="0" borderId="12" xfId="0" applyFont="1" applyBorder="1" applyAlignment="1" applyProtection="1">
      <alignment horizontal="right"/>
      <protection locked="0"/>
    </xf>
    <xf numFmtId="0" fontId="41" fillId="0" borderId="25" xfId="0" applyFont="1" applyBorder="1" applyAlignment="1" applyProtection="1">
      <alignment horizontal="right"/>
      <protection locked="0"/>
    </xf>
    <xf numFmtId="3" fontId="3" fillId="25" borderId="0" xfId="0" applyNumberFormat="1" applyFont="1" applyFill="1" applyAlignment="1" applyProtection="1">
      <alignment horizontal="right"/>
      <protection locked="0"/>
    </xf>
    <xf numFmtId="165" fontId="3" fillId="15" borderId="12" xfId="0" applyNumberFormat="1" applyFont="1" applyFill="1" applyBorder="1" applyAlignment="1" applyProtection="1">
      <alignment horizontal="right"/>
      <protection locked="0"/>
    </xf>
    <xf numFmtId="0" fontId="5" fillId="9" borderId="1" xfId="0" applyFont="1" applyFill="1" applyBorder="1" applyAlignment="1">
      <alignment wrapText="1"/>
    </xf>
    <xf numFmtId="0" fontId="3" fillId="10" borderId="1" xfId="0" applyFont="1" applyFill="1" applyBorder="1" applyAlignment="1">
      <alignment wrapText="1"/>
    </xf>
    <xf numFmtId="165" fontId="3" fillId="0" borderId="12" xfId="0" applyNumberFormat="1" applyFont="1" applyBorder="1" applyAlignment="1" applyProtection="1">
      <alignment vertical="center" wrapText="1"/>
      <protection locked="0"/>
    </xf>
    <xf numFmtId="0" fontId="43" fillId="26" borderId="0" xfId="0" applyFont="1" applyFill="1" applyAlignment="1">
      <alignment wrapText="1"/>
    </xf>
    <xf numFmtId="0" fontId="4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3" fillId="27" borderId="0" xfId="0" applyFont="1" applyFill="1" applyAlignment="1">
      <alignment wrapText="1"/>
    </xf>
    <xf numFmtId="0" fontId="38" fillId="4" borderId="1" xfId="0" applyFont="1" applyFill="1" applyBorder="1" applyAlignment="1">
      <alignment horizontal="left" wrapText="1"/>
    </xf>
    <xf numFmtId="165" fontId="6" fillId="0" borderId="13" xfId="0" applyNumberFormat="1" applyFont="1" applyBorder="1" applyAlignment="1" applyProtection="1">
      <alignment vertical="center" wrapText="1"/>
      <protection locked="0"/>
    </xf>
    <xf numFmtId="0" fontId="14" fillId="28" borderId="2" xfId="0" applyFont="1" applyFill="1" applyBorder="1" applyAlignment="1" applyProtection="1">
      <alignment horizontal="center" vertical="center" wrapText="1"/>
      <protection locked="0"/>
    </xf>
    <xf numFmtId="3" fontId="42" fillId="0" borderId="1" xfId="0" applyNumberFormat="1" applyFont="1" applyBorder="1" applyAlignment="1" applyProtection="1">
      <alignment horizontal="right"/>
      <protection locked="0"/>
    </xf>
    <xf numFmtId="0" fontId="15" fillId="0" borderId="1" xfId="0" applyFont="1" applyBorder="1" applyProtection="1">
      <protection locked="0"/>
    </xf>
    <xf numFmtId="165" fontId="15" fillId="0" borderId="1" xfId="0" applyNumberFormat="1" applyFont="1" applyBorder="1" applyAlignment="1" applyProtection="1">
      <alignment horizontal="right"/>
      <protection locked="0"/>
    </xf>
    <xf numFmtId="0" fontId="51" fillId="0" borderId="0" xfId="0" applyFont="1" applyAlignment="1" applyProtection="1">
      <alignment vertical="center" wrapText="1"/>
      <protection locked="0"/>
    </xf>
    <xf numFmtId="0" fontId="24" fillId="0" borderId="2" xfId="0" applyFont="1" applyBorder="1" applyAlignment="1" applyProtection="1">
      <alignment wrapText="1"/>
      <protection locked="0"/>
    </xf>
    <xf numFmtId="3" fontId="5" fillId="29" borderId="13" xfId="0" applyNumberFormat="1" applyFont="1" applyFill="1" applyBorder="1" applyAlignment="1">
      <alignment horizontal="right"/>
    </xf>
    <xf numFmtId="3" fontId="3" fillId="0" borderId="1" xfId="0" applyNumberFormat="1" applyFont="1" applyBorder="1" applyAlignment="1" applyProtection="1">
      <alignment horizontal="right"/>
      <protection locked="0"/>
    </xf>
    <xf numFmtId="0" fontId="3" fillId="0" borderId="38" xfId="0" applyFont="1" applyBorder="1" applyAlignment="1" applyProtection="1">
      <alignment horizontal="left" vertical="top" wrapText="1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0" fontId="3" fillId="0" borderId="37" xfId="0" applyFont="1" applyBorder="1" applyAlignment="1" applyProtection="1">
      <alignment vertical="top" wrapText="1"/>
      <protection locked="0"/>
    </xf>
    <xf numFmtId="0" fontId="3" fillId="0" borderId="38" xfId="0" applyFont="1" applyBorder="1" applyAlignment="1" applyProtection="1">
      <alignment vertical="top" wrapText="1"/>
      <protection locked="0"/>
    </xf>
    <xf numFmtId="0" fontId="3" fillId="0" borderId="37" xfId="0" applyFont="1" applyBorder="1" applyAlignment="1" applyProtection="1">
      <alignment horizontal="left" vertical="top"/>
      <protection locked="0"/>
    </xf>
    <xf numFmtId="0" fontId="3" fillId="0" borderId="36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23" fillId="0" borderId="36" xfId="0" applyFont="1" applyBorder="1" applyAlignment="1">
      <alignment wrapText="1"/>
    </xf>
    <xf numFmtId="0" fontId="23" fillId="7" borderId="36" xfId="0" applyFont="1" applyFill="1" applyBorder="1" applyAlignment="1">
      <alignment wrapText="1"/>
    </xf>
    <xf numFmtId="0" fontId="23" fillId="7" borderId="36" xfId="0" applyFont="1" applyFill="1" applyBorder="1"/>
    <xf numFmtId="0" fontId="23" fillId="0" borderId="36" xfId="0" applyFont="1" applyBorder="1" applyAlignment="1" applyProtection="1">
      <alignment vertical="center" wrapText="1"/>
      <protection locked="0"/>
    </xf>
    <xf numFmtId="0" fontId="23" fillId="0" borderId="36" xfId="0" applyFont="1" applyBorder="1" applyAlignment="1" applyProtection="1">
      <alignment horizontal="left" vertical="center" wrapText="1"/>
      <protection locked="0"/>
    </xf>
    <xf numFmtId="0" fontId="23" fillId="0" borderId="36" xfId="0" applyFont="1" applyBorder="1" applyAlignment="1" applyProtection="1">
      <alignment vertical="top" wrapText="1"/>
      <protection locked="0"/>
    </xf>
    <xf numFmtId="0" fontId="53" fillId="0" borderId="0" xfId="0" applyFont="1" applyProtection="1">
      <protection locked="0"/>
    </xf>
    <xf numFmtId="0" fontId="3" fillId="0" borderId="36" xfId="0" applyFont="1" applyBorder="1" applyAlignment="1" applyProtection="1">
      <alignment vertical="top" wrapText="1"/>
      <protection locked="0"/>
    </xf>
    <xf numFmtId="0" fontId="3" fillId="0" borderId="36" xfId="0" applyFont="1" applyBorder="1" applyAlignment="1" applyProtection="1">
      <alignment horizontal="left" vertical="top"/>
      <protection locked="0"/>
    </xf>
    <xf numFmtId="165" fontId="15" fillId="0" borderId="0" xfId="0" applyNumberFormat="1" applyFont="1" applyAlignment="1" applyProtection="1">
      <alignment horizontal="right" wrapText="1"/>
      <protection locked="0"/>
    </xf>
    <xf numFmtId="0" fontId="4" fillId="0" borderId="2" xfId="0" applyFont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wrapText="1"/>
      <protection locked="0"/>
    </xf>
    <xf numFmtId="0" fontId="6" fillId="0" borderId="0" xfId="0" applyFont="1" applyAlignment="1" applyProtection="1">
      <alignment horizontal="center" wrapText="1"/>
      <protection locked="0"/>
    </xf>
    <xf numFmtId="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/>
    </xf>
    <xf numFmtId="165" fontId="15" fillId="0" borderId="12" xfId="0" applyNumberFormat="1" applyFont="1" applyBorder="1" applyAlignment="1" applyProtection="1">
      <alignment horizontal="right" wrapText="1"/>
      <protection locked="0"/>
    </xf>
    <xf numFmtId="165" fontId="14" fillId="16" borderId="2" xfId="0" applyNumberFormat="1" applyFont="1" applyFill="1" applyBorder="1" applyAlignment="1" applyProtection="1">
      <alignment horizontal="right" wrapText="1"/>
      <protection locked="0"/>
    </xf>
    <xf numFmtId="165" fontId="6" fillId="3" borderId="15" xfId="0" applyNumberFormat="1" applyFont="1" applyFill="1" applyBorder="1" applyAlignment="1" applyProtection="1">
      <alignment vertical="top" wrapText="1"/>
      <protection locked="0"/>
    </xf>
    <xf numFmtId="165" fontId="3" fillId="0" borderId="16" xfId="0" applyNumberFormat="1" applyFont="1" applyBorder="1" applyAlignment="1" applyProtection="1">
      <alignment horizontal="right" wrapText="1"/>
      <protection locked="0"/>
    </xf>
    <xf numFmtId="165" fontId="3" fillId="0" borderId="12" xfId="0" applyNumberFormat="1" applyFont="1" applyBorder="1" applyAlignment="1" applyProtection="1">
      <alignment horizontal="right" wrapText="1"/>
      <protection locked="0"/>
    </xf>
    <xf numFmtId="165" fontId="6" fillId="14" borderId="2" xfId="0" applyNumberFormat="1" applyFont="1" applyFill="1" applyBorder="1" applyAlignment="1" applyProtection="1">
      <alignment horizontal="right" wrapText="1"/>
      <protection locked="0"/>
    </xf>
    <xf numFmtId="165" fontId="54" fillId="6" borderId="23" xfId="0" applyNumberFormat="1" applyFont="1" applyFill="1" applyBorder="1" applyAlignment="1">
      <alignment horizontal="center" vertical="center" wrapText="1"/>
    </xf>
    <xf numFmtId="165" fontId="14" fillId="16" borderId="2" xfId="0" applyNumberFormat="1" applyFont="1" applyFill="1" applyBorder="1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vertical="center" wrapText="1"/>
      <protection locked="0"/>
    </xf>
    <xf numFmtId="165" fontId="54" fillId="6" borderId="23" xfId="0" applyNumberFormat="1" applyFont="1" applyFill="1" applyBorder="1" applyAlignment="1">
      <alignment horizontal="center" vertical="center"/>
    </xf>
    <xf numFmtId="0" fontId="23" fillId="28" borderId="12" xfId="0" applyFont="1" applyFill="1" applyBorder="1" applyAlignment="1" applyProtection="1">
      <alignment horizontal="left" vertical="center" wrapText="1"/>
      <protection locked="0"/>
    </xf>
    <xf numFmtId="0" fontId="23" fillId="28" borderId="12" xfId="0" applyFont="1" applyFill="1" applyBorder="1" applyAlignment="1" applyProtection="1">
      <alignment vertical="center" wrapText="1"/>
      <protection locked="0"/>
    </xf>
    <xf numFmtId="0" fontId="3" fillId="0" borderId="36" xfId="0" applyFont="1" applyBorder="1" applyAlignment="1" applyProtection="1">
      <alignment horizontal="center"/>
      <protection locked="0"/>
    </xf>
    <xf numFmtId="0" fontId="0" fillId="0" borderId="36" xfId="0" applyBorder="1" applyProtection="1">
      <protection locked="0"/>
    </xf>
    <xf numFmtId="3" fontId="3" fillId="0" borderId="36" xfId="0" applyNumberFormat="1" applyFont="1" applyBorder="1" applyAlignment="1" applyProtection="1">
      <alignment horizontal="center"/>
      <protection locked="0"/>
    </xf>
    <xf numFmtId="3" fontId="3" fillId="0" borderId="39" xfId="0" applyNumberFormat="1" applyFont="1" applyBorder="1" applyAlignment="1" applyProtection="1">
      <alignment horizontal="center"/>
      <protection locked="0"/>
    </xf>
    <xf numFmtId="0" fontId="0" fillId="0" borderId="39" xfId="0" applyBorder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" fillId="0" borderId="0" xfId="0" applyFont="1" applyAlignment="1" applyProtection="1">
      <alignment horizontal="left" wrapText="1"/>
      <protection locked="0"/>
    </xf>
    <xf numFmtId="0" fontId="6" fillId="0" borderId="14" xfId="0" applyFont="1" applyBorder="1" applyAlignment="1" applyProtection="1">
      <alignment vertical="top"/>
      <protection locked="0"/>
    </xf>
    <xf numFmtId="3" fontId="3" fillId="0" borderId="0" xfId="0" applyNumberFormat="1" applyFont="1" applyAlignment="1" applyProtection="1">
      <alignment horizontal="right" vertical="top" wrapText="1"/>
      <protection locked="0"/>
    </xf>
    <xf numFmtId="0" fontId="13" fillId="0" borderId="20" xfId="0" applyFont="1" applyBorder="1" applyAlignment="1" applyProtection="1">
      <alignment horizontal="center" vertical="center" wrapText="1"/>
      <protection locked="0"/>
    </xf>
    <xf numFmtId="0" fontId="16" fillId="0" borderId="13" xfId="0" applyFont="1" applyBorder="1" applyProtection="1">
      <protection locked="0"/>
    </xf>
    <xf numFmtId="0" fontId="14" fillId="10" borderId="16" xfId="0" applyFont="1" applyFill="1" applyBorder="1" applyAlignment="1" applyProtection="1">
      <alignment horizontal="center" vertical="center" wrapText="1"/>
      <protection locked="0"/>
    </xf>
    <xf numFmtId="0" fontId="16" fillId="0" borderId="23" xfId="0" applyFont="1" applyBorder="1" applyProtection="1">
      <protection locked="0"/>
    </xf>
    <xf numFmtId="0" fontId="14" fillId="10" borderId="9" xfId="0" applyFont="1" applyFill="1" applyBorder="1" applyAlignment="1" applyProtection="1">
      <alignment horizontal="center" vertical="center" wrapText="1"/>
      <protection locked="0"/>
    </xf>
    <xf numFmtId="0" fontId="16" fillId="0" borderId="10" xfId="0" applyFont="1" applyBorder="1" applyProtection="1">
      <protection locked="0"/>
    </xf>
    <xf numFmtId="0" fontId="14" fillId="10" borderId="9" xfId="0" applyFont="1" applyFill="1" applyBorder="1" applyAlignment="1" applyProtection="1">
      <alignment horizontal="center" wrapText="1"/>
      <protection locked="0"/>
    </xf>
    <xf numFmtId="0" fontId="3" fillId="0" borderId="0" xfId="0" applyFont="1"/>
    <xf numFmtId="0" fontId="0" fillId="0" borderId="0" xfId="0"/>
    <xf numFmtId="0" fontId="3" fillId="0" borderId="0" xfId="0" applyFont="1" applyAlignment="1">
      <alignment horizontal="center"/>
    </xf>
    <xf numFmtId="0" fontId="23" fillId="0" borderId="36" xfId="0" applyFont="1" applyBorder="1" applyAlignment="1">
      <alignment wrapText="1"/>
    </xf>
    <xf numFmtId="0" fontId="0" fillId="0" borderId="36" xfId="0" applyBorder="1"/>
    <xf numFmtId="0" fontId="3" fillId="0" borderId="36" xfId="0" applyFont="1" applyBorder="1" applyAlignment="1">
      <alignment wrapText="1"/>
    </xf>
    <xf numFmtId="0" fontId="23" fillId="0" borderId="36" xfId="0" applyFont="1" applyBorder="1" applyAlignment="1">
      <alignment horizontal="left" wrapText="1"/>
    </xf>
    <xf numFmtId="0" fontId="23" fillId="0" borderId="36" xfId="0" applyFont="1" applyBorder="1" applyAlignment="1">
      <alignment horizontal="center" wrapText="1"/>
    </xf>
    <xf numFmtId="0" fontId="6" fillId="0" borderId="0" xfId="0" applyFont="1"/>
    <xf numFmtId="0" fontId="6" fillId="6" borderId="9" xfId="0" applyFont="1" applyFill="1" applyBorder="1"/>
    <xf numFmtId="0" fontId="16" fillId="0" borderId="10" xfId="0" applyFont="1" applyBorder="1"/>
    <xf numFmtId="0" fontId="16" fillId="0" borderId="11" xfId="0" applyFont="1" applyBorder="1"/>
    <xf numFmtId="0" fontId="13" fillId="0" borderId="16" xfId="0" applyFont="1" applyBorder="1" applyAlignment="1">
      <alignment horizontal="center" vertical="center"/>
    </xf>
    <xf numFmtId="0" fontId="16" fillId="0" borderId="23" xfId="0" applyFont="1" applyBorder="1"/>
    <xf numFmtId="0" fontId="14" fillId="14" borderId="16" xfId="0" applyFont="1" applyFill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center" wrapText="1"/>
    </xf>
    <xf numFmtId="0" fontId="50" fillId="14" borderId="1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3" fillId="0" borderId="36" xfId="0" applyFont="1" applyBorder="1" applyAlignment="1" applyProtection="1">
      <alignment horizontal="left" wrapText="1"/>
      <protection locked="0"/>
    </xf>
    <xf numFmtId="0" fontId="53" fillId="0" borderId="36" xfId="0" applyFont="1" applyBorder="1" applyProtection="1">
      <protection locked="0"/>
    </xf>
    <xf numFmtId="0" fontId="23" fillId="0" borderId="0" xfId="0" applyFont="1" applyAlignment="1" applyProtection="1">
      <alignment horizontal="left"/>
      <protection locked="0"/>
    </xf>
    <xf numFmtId="0" fontId="14" fillId="14" borderId="16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24" fillId="6" borderId="9" xfId="0" applyFont="1" applyFill="1" applyBorder="1" applyProtection="1">
      <protection locked="0"/>
    </xf>
    <xf numFmtId="0" fontId="16" fillId="0" borderId="11" xfId="0" applyFont="1" applyBorder="1" applyProtection="1"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14" fillId="14" borderId="9" xfId="0" applyFont="1" applyFill="1" applyBorder="1" applyAlignment="1" applyProtection="1">
      <alignment horizontal="center" vertical="center" wrapText="1"/>
      <protection locked="0"/>
    </xf>
    <xf numFmtId="0" fontId="14" fillId="14" borderId="9" xfId="0" applyFont="1" applyFill="1" applyBorder="1" applyAlignment="1" applyProtection="1">
      <alignment horizontal="center" wrapText="1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0" fontId="16" fillId="0" borderId="1" xfId="0" applyFont="1" applyBorder="1" applyProtection="1">
      <protection locked="0"/>
    </xf>
    <xf numFmtId="0" fontId="14" fillId="10" borderId="30" xfId="0" applyFont="1" applyFill="1" applyBorder="1" applyAlignment="1" applyProtection="1">
      <alignment horizontal="center" vertical="center" wrapText="1"/>
      <protection locked="0"/>
    </xf>
    <xf numFmtId="0" fontId="16" fillId="0" borderId="34" xfId="0" applyFont="1" applyBorder="1" applyProtection="1">
      <protection locked="0"/>
    </xf>
    <xf numFmtId="0" fontId="14" fillId="10" borderId="31" xfId="0" applyFont="1" applyFill="1" applyBorder="1" applyAlignment="1" applyProtection="1">
      <alignment horizontal="center" vertical="center" wrapText="1"/>
      <protection locked="0"/>
    </xf>
    <xf numFmtId="0" fontId="16" fillId="0" borderId="32" xfId="0" applyFont="1" applyBorder="1" applyProtection="1">
      <protection locked="0"/>
    </xf>
    <xf numFmtId="0" fontId="16" fillId="0" borderId="33" xfId="0" applyFont="1" applyBorder="1" applyProtection="1">
      <protection locked="0"/>
    </xf>
    <xf numFmtId="0" fontId="14" fillId="10" borderId="31" xfId="0" applyFont="1" applyFill="1" applyBorder="1" applyAlignment="1" applyProtection="1">
      <alignment horizontal="center" wrapText="1"/>
      <protection locked="0"/>
    </xf>
    <xf numFmtId="0" fontId="23" fillId="0" borderId="9" xfId="0" applyFont="1" applyBorder="1" applyAlignment="1" applyProtection="1">
      <alignment horizontal="center" wrapText="1"/>
      <protection locked="0"/>
    </xf>
    <xf numFmtId="0" fontId="3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wrapText="1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14" fillId="28" borderId="13" xfId="0" applyFont="1" applyFill="1" applyBorder="1" applyAlignment="1" applyProtection="1">
      <alignment horizontal="center" vertical="center" wrapText="1"/>
      <protection locked="0"/>
    </xf>
    <xf numFmtId="0" fontId="14" fillId="28" borderId="35" xfId="0" applyFont="1" applyFill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23" fillId="0" borderId="10" xfId="0" applyFont="1" applyBorder="1" applyAlignment="1" applyProtection="1">
      <alignment horizontal="center" wrapText="1"/>
      <protection locked="0"/>
    </xf>
    <xf numFmtId="0" fontId="23" fillId="0" borderId="11" xfId="0" applyFont="1" applyBorder="1" applyAlignment="1" applyProtection="1">
      <alignment horizontal="center" wrapText="1"/>
      <protection locked="0"/>
    </xf>
    <xf numFmtId="0" fontId="6" fillId="0" borderId="0" xfId="0" applyFont="1" applyProtection="1">
      <protection locked="0"/>
    </xf>
    <xf numFmtId="0" fontId="6" fillId="6" borderId="9" xfId="0" applyFont="1" applyFill="1" applyBorder="1" applyProtection="1"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0" fontId="16" fillId="0" borderId="23" xfId="0" applyFont="1" applyBorder="1" applyAlignment="1" applyProtection="1">
      <alignment wrapText="1"/>
      <protection locked="0"/>
    </xf>
    <xf numFmtId="0" fontId="14" fillId="10" borderId="4" xfId="0" applyFont="1" applyFill="1" applyBorder="1" applyAlignment="1" applyProtection="1">
      <alignment horizontal="center" vertical="center" wrapText="1"/>
      <protection locked="0"/>
    </xf>
    <xf numFmtId="0" fontId="16" fillId="0" borderId="8" xfId="0" applyFont="1" applyBorder="1" applyProtection="1">
      <protection locked="0"/>
    </xf>
    <xf numFmtId="0" fontId="14" fillId="10" borderId="5" xfId="0" applyFont="1" applyFill="1" applyBorder="1" applyAlignment="1" applyProtection="1">
      <alignment horizontal="center" vertical="center" wrapText="1"/>
      <protection locked="0"/>
    </xf>
    <xf numFmtId="0" fontId="16" fillId="0" borderId="6" xfId="0" applyFont="1" applyBorder="1" applyProtection="1">
      <protection locked="0"/>
    </xf>
    <xf numFmtId="0" fontId="16" fillId="0" borderId="7" xfId="0" applyFont="1" applyBorder="1" applyProtection="1">
      <protection locked="0"/>
    </xf>
    <xf numFmtId="0" fontId="14" fillId="10" borderId="5" xfId="0" applyFont="1" applyFill="1" applyBorder="1" applyAlignment="1" applyProtection="1">
      <alignment horizontal="center" wrapText="1"/>
      <protection locked="0"/>
    </xf>
    <xf numFmtId="0" fontId="50" fillId="14" borderId="16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14" fillId="14" borderId="20" xfId="0" applyFont="1" applyFill="1" applyBorder="1" applyAlignment="1" applyProtection="1">
      <alignment horizontal="center" vertical="center" wrapText="1"/>
      <protection locked="0"/>
    </xf>
    <xf numFmtId="0" fontId="16" fillId="0" borderId="35" xfId="0" applyFont="1" applyBorder="1" applyProtection="1">
      <protection locked="0"/>
    </xf>
    <xf numFmtId="0" fontId="14" fillId="28" borderId="2" xfId="0" applyFont="1" applyFill="1" applyBorder="1" applyAlignment="1" applyProtection="1">
      <alignment horizontal="center" vertical="center" wrapText="1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30"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  <dxf>
      <font>
        <color rgb="FFFF0000"/>
      </font>
      <fill>
        <patternFill patternType="solid">
          <fgColor rgb="FFCCCCCC"/>
          <bgColor rgb="FFCCCCCC"/>
        </patternFill>
      </fill>
    </dxf>
    <dxf>
      <font>
        <color rgb="FF6AA84F"/>
      </font>
      <fill>
        <patternFill patternType="solid">
          <fgColor rgb="FFCCCCCC"/>
          <bgColor rgb="FFCCCCC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topolnjak001\Documents\HNS%20licenciranje%202025\Kriterij%20F.10_Budu&#263;e%20financijske%20informacije_2024-25.xlsx" TargetMode="External"/><Relationship Id="rId1" Type="http://schemas.openxmlformats.org/officeDocument/2006/relationships/externalLinkPath" Target="/Users/vtopolnjak001/Documents/HNS%20licenciranje%202025/Kriterij%20F.10_Budu&#263;e%20financijske%20informacije_2024-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topolnjak001\Documents\HNS-Licenciranje%202024\A&#382;urirani%20lipanj\Kriterij%20F.12_30.6.2024.%20_A&#382;urirane%20budu&#263;e%20financijske%20informacije.xlsx" TargetMode="External"/><Relationship Id="rId1" Type="http://schemas.openxmlformats.org/officeDocument/2006/relationships/externalLinkPath" Target="/Users/vtopolnjak001/Documents/HNS-Licenciranje%202024/A&#382;urirani%20lipanj/Kriterij%20F.12_30.6.2024.%20_A&#382;urirane%20budu&#263;e%20financijske%20informacije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vtopolnjak001\Documents\HNS-Licenciranje%202024\A&#382;urirani%20rujan%202024\NajnovijiKriterij%20F.12-%2030.09.2024.%20_A&#382;urirane%20budu&#263;e%20financijske%20informacije.xlsx" TargetMode="External"/><Relationship Id="rId1" Type="http://schemas.openxmlformats.org/officeDocument/2006/relationships/externalLinkPath" Target="/Users/vtopolnjak001/Documents/HNS-Licenciranje%202024/A&#382;urirani%20rujan%202024/NajnovijiKriterij%20F.12-%2030.09.2024.%20_A&#382;urirane%20budu&#263;e%20financijske%20informacij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UTE"/>
      <sheetName val="Informacije o klubu"/>
      <sheetName val="Plan. bilanca"/>
      <sheetName val="Plan. račun dobiti i gubitka"/>
      <sheetName val="Plan.izvještaj o nov.tijeku"/>
      <sheetName val="Sheet1"/>
      <sheetName val="Sheet3"/>
    </sheetNames>
    <sheetDataSet>
      <sheetData sheetId="0" refreshError="1"/>
      <sheetData sheetId="1" refreshError="1">
        <row r="11">
          <cell r="B11"/>
        </row>
        <row r="35">
          <cell r="B35"/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UTE"/>
      <sheetName val="Informacije o klubu"/>
      <sheetName val="Plan. bilanca"/>
      <sheetName val="Plan. račun dobiti i gubitka"/>
      <sheetName val="Plan.izvještaj o nov.tijeku"/>
      <sheetName val="Sheet1"/>
      <sheetName val="Sheet3"/>
    </sheetNames>
    <sheetDataSet>
      <sheetData sheetId="0"/>
      <sheetData sheetId="1">
        <row r="1">
          <cell r="B1"/>
        </row>
        <row r="33">
          <cell r="B33"/>
        </row>
      </sheetData>
      <sheetData sheetId="2">
        <row r="12">
          <cell r="C12"/>
        </row>
      </sheetData>
      <sheetData sheetId="3">
        <row r="126">
          <cell r="B126">
            <v>0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UTE"/>
      <sheetName val="Informacije o klubu_30.09.24."/>
      <sheetName val="Plan. bilanca_30.09.24."/>
      <sheetName val="Plan. RDG_30.9.24."/>
      <sheetName val="Plan.izvj. o nov.tij_30.9.24"/>
      <sheetName val="Sheet1"/>
      <sheetName val="Sheet3"/>
    </sheetNames>
    <sheetDataSet>
      <sheetData sheetId="0"/>
      <sheetData sheetId="1">
        <row r="1">
          <cell r="B1"/>
        </row>
        <row r="31">
          <cell r="B31"/>
        </row>
      </sheetData>
      <sheetData sheetId="2">
        <row r="12">
          <cell r="C12"/>
        </row>
      </sheetData>
      <sheetData sheetId="3">
        <row r="126">
          <cell r="B126">
            <v>0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7"/>
  <sheetViews>
    <sheetView showGridLines="0" topLeftCell="A14" zoomScale="120" zoomScaleNormal="120" zoomScaleSheetLayoutView="70" workbookViewId="0">
      <selection activeCell="E10" sqref="E10"/>
    </sheetView>
  </sheetViews>
  <sheetFormatPr defaultColWidth="12.5703125" defaultRowHeight="15" customHeight="1" x14ac:dyDescent="0.2"/>
  <cols>
    <col min="1" max="1" width="3.7109375" customWidth="1"/>
    <col min="2" max="2" width="122.140625" customWidth="1"/>
    <col min="3" max="26" width="8.7109375" customWidth="1"/>
  </cols>
  <sheetData>
    <row r="1" spans="1:26" ht="25.5" customHeight="1" x14ac:dyDescent="0.2">
      <c r="A1" s="1"/>
      <c r="B1" s="148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 x14ac:dyDescent="0.3">
      <c r="A2" s="1"/>
      <c r="B2" s="2" t="s">
        <v>385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7.75" customHeight="1" x14ac:dyDescent="0.3">
      <c r="A3" s="1"/>
      <c r="B3" s="293" t="s">
        <v>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">
      <c r="A4" s="1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 x14ac:dyDescent="0.2">
      <c r="A5" s="1"/>
      <c r="B5" s="4" t="s">
        <v>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 x14ac:dyDescent="0.2">
      <c r="A6" s="1"/>
      <c r="B6" s="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3" customHeight="1" x14ac:dyDescent="0.2">
      <c r="A7" s="1"/>
      <c r="B7" s="5" t="s">
        <v>353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 x14ac:dyDescent="0.2">
      <c r="A8" s="1"/>
      <c r="B8" s="6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 x14ac:dyDescent="0.2">
      <c r="A9" s="1"/>
      <c r="B9" s="7" t="s">
        <v>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 x14ac:dyDescent="0.2">
      <c r="A10" s="1"/>
      <c r="B10" s="7" t="s">
        <v>4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 x14ac:dyDescent="0.2">
      <c r="A11" s="1"/>
      <c r="B11" s="7" t="s">
        <v>386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2">
      <c r="A12" s="1"/>
      <c r="B12" s="8" t="s">
        <v>354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149999999999999" customHeight="1" x14ac:dyDescent="0.2">
      <c r="A13" s="1"/>
      <c r="B13" s="290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46.15" customHeight="1" x14ac:dyDescent="0.2">
      <c r="A14" s="1"/>
      <c r="B14" s="289" t="s">
        <v>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 x14ac:dyDescent="0.2">
      <c r="A15" s="1"/>
      <c r="B15" s="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2" customHeight="1" x14ac:dyDescent="0.2">
      <c r="A16" s="1"/>
      <c r="B16" s="286" t="s">
        <v>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15" customHeight="1" x14ac:dyDescent="0.2">
      <c r="A17" s="1"/>
      <c r="B17" s="29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0.9" customHeight="1" x14ac:dyDescent="0.2">
      <c r="A18" s="1"/>
      <c r="B18" s="292" t="s">
        <v>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899999999999999" customHeight="1" x14ac:dyDescent="0.2">
      <c r="A19" s="1"/>
      <c r="B19" s="16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4.15" customHeight="1" x14ac:dyDescent="0.2">
      <c r="A20" s="1"/>
      <c r="B20" s="292" t="s">
        <v>8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.899999999999999" customHeight="1" x14ac:dyDescent="0.2">
      <c r="A21" s="1"/>
      <c r="B21" s="16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7" customHeight="1" x14ac:dyDescent="0.2">
      <c r="A22" s="1"/>
      <c r="B22" s="287" t="s">
        <v>355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 x14ac:dyDescent="0.2">
      <c r="A23" s="1"/>
      <c r="B23" s="3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3" customHeight="1" x14ac:dyDescent="0.2">
      <c r="A24" s="1"/>
      <c r="B24" s="9" t="s">
        <v>9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 x14ac:dyDescent="0.2">
      <c r="A25" s="1"/>
      <c r="B25" s="3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" customHeight="1" x14ac:dyDescent="0.2">
      <c r="A26" s="1"/>
      <c r="B26" s="5" t="s">
        <v>10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 x14ac:dyDescent="0.2">
      <c r="A27" s="1"/>
      <c r="B27" s="3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">
      <c r="A28" s="1"/>
      <c r="B28" s="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 x14ac:dyDescent="0.2">
      <c r="A29" s="1"/>
      <c r="B29" s="3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 x14ac:dyDescent="0.2">
      <c r="A30" s="1"/>
      <c r="B30" s="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 x14ac:dyDescent="0.2">
      <c r="A31" s="1"/>
      <c r="B31" s="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</sheetData>
  <pageMargins left="0.70866141732283472" right="0.70866141732283472" top="0.74803149606299213" bottom="0.74803149606299213" header="0" footer="0"/>
  <pageSetup paperSize="9" scale="70" orientation="portrait" r:id="rId1"/>
  <headerFooter>
    <oddHeader>&amp;R&amp;A</oddHeader>
    <oddFooter>&amp;CFinancijski kriteriji - &amp;A</oddFooter>
  </headerFooter>
  <customProperties>
    <customPr name="OrphanNamesChecke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5114A-E23C-40D0-A5B8-0BA124F73F06}">
  <sheetPr>
    <tabColor theme="4"/>
    <pageSetUpPr fitToPage="1"/>
  </sheetPr>
  <dimension ref="A1:AC996"/>
  <sheetViews>
    <sheetView zoomScale="85" zoomScaleNormal="85" workbookViewId="0">
      <pane ySplit="8" topLeftCell="A9" activePane="bottomLeft" state="frozen"/>
      <selection pane="bottomLeft" activeCell="P10" sqref="P10"/>
    </sheetView>
  </sheetViews>
  <sheetFormatPr defaultColWidth="12.5703125" defaultRowHeight="12.75" x14ac:dyDescent="0.2"/>
  <cols>
    <col min="1" max="1" width="66.28515625" style="25" customWidth="1"/>
    <col min="2" max="2" width="23.28515625" style="25" customWidth="1"/>
    <col min="3" max="3" width="25.28515625" style="25" customWidth="1"/>
    <col min="4" max="6" width="15.42578125" style="25" customWidth="1"/>
    <col min="7" max="7" width="17.7109375" style="25" customWidth="1"/>
    <col min="8" max="8" width="15.7109375" style="25" customWidth="1"/>
    <col min="9" max="9" width="15.42578125" style="25" customWidth="1"/>
    <col min="10" max="10" width="15.7109375" style="25" customWidth="1"/>
    <col min="11" max="11" width="1.28515625" style="25" customWidth="1"/>
    <col min="12" max="12" width="15.42578125" style="25" customWidth="1"/>
    <col min="13" max="14" width="15.7109375" style="25" customWidth="1"/>
    <col min="15" max="15" width="1.28515625" style="25" customWidth="1"/>
    <col min="16" max="16" width="19.7109375" style="25" customWidth="1"/>
    <col min="17" max="29" width="9.28515625" style="25" customWidth="1"/>
    <col min="30" max="16384" width="12.5703125" style="25"/>
  </cols>
  <sheetData>
    <row r="1" spans="1:29" ht="14.25" customHeight="1" x14ac:dyDescent="0.25">
      <c r="A1" s="378" t="s">
        <v>28</v>
      </c>
      <c r="B1" s="343"/>
      <c r="C1" s="343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14.25" customHeight="1" x14ac:dyDescent="0.25">
      <c r="A2" s="379" t="str">
        <f>REPT('[2]Informacije o klubu'!B1,1)</f>
        <v/>
      </c>
      <c r="B2" s="352"/>
      <c r="C2" s="380"/>
      <c r="D2" s="28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14.25" customHeight="1" x14ac:dyDescent="0.2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32.25" customHeight="1" x14ac:dyDescent="0.25">
      <c r="A4" s="381" t="s">
        <v>228</v>
      </c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136"/>
      <c r="P4" s="136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14.25" customHeight="1" x14ac:dyDescent="0.25">
      <c r="A5" s="30" t="s">
        <v>229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32"/>
      <c r="R5" s="32"/>
      <c r="S5" s="32"/>
      <c r="T5" s="32"/>
      <c r="U5" s="27"/>
      <c r="V5" s="27"/>
      <c r="W5" s="27"/>
      <c r="X5" s="27"/>
      <c r="Y5" s="27"/>
      <c r="Z5" s="27"/>
      <c r="AA5" s="27"/>
      <c r="AB5" s="27"/>
      <c r="AC5" s="27"/>
    </row>
    <row r="6" spans="1:29" ht="14.25" customHeight="1" x14ac:dyDescent="0.25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32"/>
      <c r="R6" s="32"/>
      <c r="S6" s="32"/>
      <c r="T6" s="32"/>
      <c r="U6" s="27"/>
      <c r="V6" s="27"/>
      <c r="W6" s="27"/>
      <c r="X6" s="27"/>
      <c r="Y6" s="27"/>
      <c r="Z6" s="27"/>
      <c r="AA6" s="27"/>
      <c r="AB6" s="27"/>
      <c r="AC6" s="27"/>
    </row>
    <row r="7" spans="1:29" ht="27.75" customHeight="1" x14ac:dyDescent="0.25">
      <c r="A7" s="220" t="s">
        <v>32</v>
      </c>
      <c r="B7" s="376" t="s">
        <v>230</v>
      </c>
      <c r="C7" s="382" t="s">
        <v>363</v>
      </c>
      <c r="D7" s="352"/>
      <c r="E7" s="352"/>
      <c r="F7" s="352"/>
      <c r="G7" s="352"/>
      <c r="H7" s="352"/>
      <c r="I7" s="352"/>
      <c r="J7" s="380"/>
      <c r="K7" s="221"/>
      <c r="L7" s="383" t="s">
        <v>304</v>
      </c>
      <c r="M7" s="352"/>
      <c r="N7" s="380"/>
      <c r="O7" s="137"/>
      <c r="P7" s="376" t="s">
        <v>383</v>
      </c>
      <c r="Q7" s="32"/>
      <c r="R7" s="32"/>
      <c r="S7" s="32"/>
      <c r="T7" s="32"/>
      <c r="U7" s="27"/>
      <c r="V7" s="27"/>
      <c r="W7" s="27"/>
      <c r="X7" s="27"/>
      <c r="Y7" s="27"/>
      <c r="Z7" s="27"/>
      <c r="AA7" s="27"/>
      <c r="AB7" s="27"/>
      <c r="AC7" s="27"/>
    </row>
    <row r="8" spans="1:29" ht="52.15" customHeight="1" x14ac:dyDescent="0.25">
      <c r="A8" s="222"/>
      <c r="B8" s="350"/>
      <c r="C8" s="33" t="s">
        <v>305</v>
      </c>
      <c r="D8" s="33" t="s">
        <v>367</v>
      </c>
      <c r="E8" s="33" t="s">
        <v>307</v>
      </c>
      <c r="F8" s="33" t="s">
        <v>308</v>
      </c>
      <c r="G8" s="138" t="s">
        <v>309</v>
      </c>
      <c r="H8" s="33" t="s">
        <v>310</v>
      </c>
      <c r="I8" s="33" t="s">
        <v>311</v>
      </c>
      <c r="J8" s="34" t="s">
        <v>312</v>
      </c>
      <c r="K8" s="159"/>
      <c r="L8" s="33" t="s">
        <v>313</v>
      </c>
      <c r="M8" s="33" t="s">
        <v>314</v>
      </c>
      <c r="N8" s="34" t="s">
        <v>315</v>
      </c>
      <c r="O8" s="139"/>
      <c r="P8" s="350"/>
      <c r="Q8" s="32"/>
      <c r="R8" s="32"/>
      <c r="S8" s="32"/>
      <c r="T8" s="32"/>
      <c r="U8" s="27"/>
      <c r="V8" s="27"/>
      <c r="W8" s="27"/>
      <c r="X8" s="27"/>
      <c r="Y8" s="27"/>
      <c r="Z8" s="27"/>
      <c r="AA8" s="27"/>
      <c r="AB8" s="27"/>
      <c r="AC8" s="27"/>
    </row>
    <row r="9" spans="1:29" ht="15" customHeight="1" x14ac:dyDescent="0.25">
      <c r="A9" s="223" t="s">
        <v>239</v>
      </c>
      <c r="B9" s="156"/>
      <c r="C9" s="156"/>
      <c r="D9" s="156"/>
      <c r="E9" s="156"/>
      <c r="F9" s="156"/>
      <c r="G9" s="156"/>
      <c r="H9" s="156"/>
      <c r="I9" s="157"/>
      <c r="J9" s="157"/>
      <c r="K9" s="140"/>
      <c r="L9" s="156"/>
      <c r="M9" s="156"/>
      <c r="N9" s="156"/>
      <c r="O9" s="156"/>
      <c r="P9" s="156"/>
      <c r="Q9" s="32"/>
      <c r="R9" s="32"/>
      <c r="S9" s="32"/>
      <c r="T9" s="32"/>
      <c r="U9" s="27"/>
      <c r="V9" s="27"/>
      <c r="W9" s="27"/>
      <c r="X9" s="27"/>
      <c r="Y9" s="27"/>
      <c r="Z9" s="27"/>
      <c r="AA9" s="27"/>
      <c r="AB9" s="27"/>
      <c r="AC9" s="27"/>
    </row>
    <row r="10" spans="1:29" ht="15" customHeight="1" x14ac:dyDescent="0.25">
      <c r="A10" s="224" t="s">
        <v>240</v>
      </c>
      <c r="B10" s="156">
        <f>'Plan novčani tok'!C10</f>
        <v>0</v>
      </c>
      <c r="C10" s="156">
        <f>'Plan novčani tok'!D10</f>
        <v>0</v>
      </c>
      <c r="D10" s="156"/>
      <c r="E10" s="156">
        <f>'Plan novčani tok'!E10</f>
        <v>0</v>
      </c>
      <c r="F10" s="156"/>
      <c r="G10" s="156">
        <f t="shared" ref="G10:G20" si="0">+D10+F10</f>
        <v>0</v>
      </c>
      <c r="H10" s="156">
        <f>'Plan novčani tok'!F10</f>
        <v>0</v>
      </c>
      <c r="I10" s="156">
        <f>'Plan novčani tok'!G10</f>
        <v>0</v>
      </c>
      <c r="J10" s="156">
        <f>SUM(I10,H10,E10,C10)</f>
        <v>0</v>
      </c>
      <c r="K10" s="140"/>
      <c r="L10" s="156">
        <f>'Plan novčani tok'!J10</f>
        <v>0</v>
      </c>
      <c r="M10" s="156">
        <f>'Plan novčani tok'!K10</f>
        <v>0</v>
      </c>
      <c r="N10" s="156">
        <f t="shared" ref="N10:N21" si="1">SUM(L10,M10)</f>
        <v>0</v>
      </c>
      <c r="O10" s="156"/>
      <c r="P10" s="156">
        <f>SUM(J10,N10)</f>
        <v>0</v>
      </c>
      <c r="Q10" s="32"/>
      <c r="R10" s="32"/>
      <c r="S10" s="32"/>
      <c r="T10" s="32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5" customHeight="1" x14ac:dyDescent="0.25">
      <c r="A11" s="224" t="s">
        <v>241</v>
      </c>
      <c r="B11" s="156">
        <f>'Plan novčani tok'!C11</f>
        <v>0</v>
      </c>
      <c r="C11" s="156">
        <f>'Plan novčani tok'!D11</f>
        <v>0</v>
      </c>
      <c r="D11" s="156"/>
      <c r="E11" s="156">
        <f>'Plan novčani tok'!E11</f>
        <v>0</v>
      </c>
      <c r="F11" s="156"/>
      <c r="G11" s="156">
        <f t="shared" si="0"/>
        <v>0</v>
      </c>
      <c r="H11" s="156">
        <f>'Plan novčani tok'!F11</f>
        <v>0</v>
      </c>
      <c r="I11" s="156">
        <f>'Plan novčani tok'!G11</f>
        <v>0</v>
      </c>
      <c r="J11" s="156">
        <f t="shared" ref="J11:J20" si="2">SUM(I11,H11,E11,C11)</f>
        <v>0</v>
      </c>
      <c r="K11" s="140"/>
      <c r="L11" s="156">
        <f>'Plan novčani tok'!J11</f>
        <v>0</v>
      </c>
      <c r="M11" s="156">
        <f>'Plan novčani tok'!K11</f>
        <v>0</v>
      </c>
      <c r="N11" s="156">
        <f t="shared" si="1"/>
        <v>0</v>
      </c>
      <c r="O11" s="156"/>
      <c r="P11" s="156">
        <f t="shared" ref="P11:P21" si="3">SUM(J11,N11)</f>
        <v>0</v>
      </c>
      <c r="Q11" s="32"/>
      <c r="R11" s="32"/>
      <c r="S11" s="32"/>
      <c r="T11" s="32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5" customHeight="1" x14ac:dyDescent="0.25">
      <c r="A12" s="224" t="s">
        <v>242</v>
      </c>
      <c r="B12" s="156">
        <f>'Plan novčani tok'!C12</f>
        <v>0</v>
      </c>
      <c r="C12" s="156">
        <f>'Plan novčani tok'!D12</f>
        <v>0</v>
      </c>
      <c r="D12" s="156"/>
      <c r="E12" s="156">
        <f>'Plan novčani tok'!E12</f>
        <v>0</v>
      </c>
      <c r="F12" s="156"/>
      <c r="G12" s="156">
        <f t="shared" si="0"/>
        <v>0</v>
      </c>
      <c r="H12" s="156">
        <f>'Plan novčani tok'!F12</f>
        <v>0</v>
      </c>
      <c r="I12" s="156">
        <f>'Plan novčani tok'!G12</f>
        <v>0</v>
      </c>
      <c r="J12" s="156">
        <f t="shared" si="2"/>
        <v>0</v>
      </c>
      <c r="K12" s="140"/>
      <c r="L12" s="156">
        <f>'Plan novčani tok'!J12</f>
        <v>0</v>
      </c>
      <c r="M12" s="156">
        <f>'Plan novčani tok'!K12</f>
        <v>0</v>
      </c>
      <c r="N12" s="156">
        <f t="shared" si="1"/>
        <v>0</v>
      </c>
      <c r="O12" s="156"/>
      <c r="P12" s="156">
        <f t="shared" si="3"/>
        <v>0</v>
      </c>
      <c r="Q12" s="32"/>
      <c r="R12" s="32"/>
      <c r="S12" s="32"/>
      <c r="T12" s="32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5" customHeight="1" x14ac:dyDescent="0.25">
      <c r="A13" s="224" t="s">
        <v>243</v>
      </c>
      <c r="B13" s="156">
        <f>'Plan novčani tok'!C13</f>
        <v>0</v>
      </c>
      <c r="C13" s="156">
        <f>'Plan novčani tok'!D13</f>
        <v>0</v>
      </c>
      <c r="D13" s="156"/>
      <c r="E13" s="156">
        <f>'Plan novčani tok'!E13</f>
        <v>0</v>
      </c>
      <c r="F13" s="156"/>
      <c r="G13" s="156">
        <f t="shared" si="0"/>
        <v>0</v>
      </c>
      <c r="H13" s="156">
        <f>'Plan novčani tok'!F13</f>
        <v>0</v>
      </c>
      <c r="I13" s="156">
        <f>'Plan novčani tok'!G13</f>
        <v>0</v>
      </c>
      <c r="J13" s="156">
        <f t="shared" si="2"/>
        <v>0</v>
      </c>
      <c r="K13" s="140"/>
      <c r="L13" s="156">
        <f>'Plan novčani tok'!J13</f>
        <v>0</v>
      </c>
      <c r="M13" s="156">
        <f>'Plan novčani tok'!K13</f>
        <v>0</v>
      </c>
      <c r="N13" s="156">
        <f t="shared" si="1"/>
        <v>0</v>
      </c>
      <c r="O13" s="156"/>
      <c r="P13" s="156">
        <f t="shared" si="3"/>
        <v>0</v>
      </c>
      <c r="Q13" s="32"/>
      <c r="R13" s="32"/>
      <c r="S13" s="32"/>
      <c r="T13" s="32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" customHeight="1" x14ac:dyDescent="0.25">
      <c r="A14" s="224" t="s">
        <v>244</v>
      </c>
      <c r="B14" s="156">
        <f>'Plan novčani tok'!C14</f>
        <v>0</v>
      </c>
      <c r="C14" s="156">
        <f>'Plan novčani tok'!D14</f>
        <v>0</v>
      </c>
      <c r="D14" s="156"/>
      <c r="E14" s="156">
        <f>'Plan novčani tok'!E14</f>
        <v>0</v>
      </c>
      <c r="F14" s="156"/>
      <c r="G14" s="156">
        <f t="shared" si="0"/>
        <v>0</v>
      </c>
      <c r="H14" s="156">
        <f>'Plan novčani tok'!F14</f>
        <v>0</v>
      </c>
      <c r="I14" s="156">
        <f>'Plan novčani tok'!G14</f>
        <v>0</v>
      </c>
      <c r="J14" s="156">
        <f t="shared" si="2"/>
        <v>0</v>
      </c>
      <c r="K14" s="140"/>
      <c r="L14" s="156">
        <f>'Plan novčani tok'!J14</f>
        <v>0</v>
      </c>
      <c r="M14" s="156">
        <f>'Plan novčani tok'!K14</f>
        <v>0</v>
      </c>
      <c r="N14" s="156">
        <f t="shared" si="1"/>
        <v>0</v>
      </c>
      <c r="O14" s="156"/>
      <c r="P14" s="156">
        <f t="shared" si="3"/>
        <v>0</v>
      </c>
      <c r="Q14" s="32"/>
      <c r="R14" s="32"/>
      <c r="S14" s="32"/>
      <c r="T14" s="32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5" customHeight="1" x14ac:dyDescent="0.25">
      <c r="A15" s="224" t="s">
        <v>245</v>
      </c>
      <c r="B15" s="156">
        <f>'Plan novčani tok'!C15</f>
        <v>0</v>
      </c>
      <c r="C15" s="156">
        <f>'Plan novčani tok'!D15</f>
        <v>0</v>
      </c>
      <c r="D15" s="156"/>
      <c r="E15" s="156">
        <f>'Plan novčani tok'!E15</f>
        <v>0</v>
      </c>
      <c r="F15" s="156"/>
      <c r="G15" s="156">
        <f t="shared" si="0"/>
        <v>0</v>
      </c>
      <c r="H15" s="156">
        <f>'Plan novčani tok'!F15</f>
        <v>0</v>
      </c>
      <c r="I15" s="156">
        <f>'Plan novčani tok'!G15</f>
        <v>0</v>
      </c>
      <c r="J15" s="156">
        <f t="shared" si="2"/>
        <v>0</v>
      </c>
      <c r="K15" s="140"/>
      <c r="L15" s="156">
        <f>'Plan novčani tok'!J15</f>
        <v>0</v>
      </c>
      <c r="M15" s="156">
        <f>'Plan novčani tok'!K15</f>
        <v>0</v>
      </c>
      <c r="N15" s="156">
        <f t="shared" si="1"/>
        <v>0</v>
      </c>
      <c r="O15" s="156"/>
      <c r="P15" s="156">
        <f t="shared" si="3"/>
        <v>0</v>
      </c>
      <c r="Q15" s="32"/>
      <c r="R15" s="32"/>
      <c r="S15" s="32"/>
      <c r="T15" s="32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5" customHeight="1" x14ac:dyDescent="0.25">
      <c r="A16" s="224" t="s">
        <v>362</v>
      </c>
      <c r="B16" s="156">
        <f>'Plan novčani tok'!C16</f>
        <v>0</v>
      </c>
      <c r="C16" s="156">
        <f>'Plan novčani tok'!D16</f>
        <v>0</v>
      </c>
      <c r="D16" s="156"/>
      <c r="E16" s="156">
        <f>'Plan novčani tok'!E16</f>
        <v>0</v>
      </c>
      <c r="F16" s="156"/>
      <c r="G16" s="156">
        <f t="shared" ref="G16" si="4">+D16+F16</f>
        <v>0</v>
      </c>
      <c r="H16" s="156">
        <f>'Plan novčani tok'!F16</f>
        <v>0</v>
      </c>
      <c r="I16" s="156">
        <f>'Plan novčani tok'!G16</f>
        <v>0</v>
      </c>
      <c r="J16" s="156">
        <f t="shared" ref="J16" si="5">SUM(I16,H16,E16,C16)</f>
        <v>0</v>
      </c>
      <c r="K16" s="140"/>
      <c r="L16" s="156">
        <f>'Plan novčani tok'!J16</f>
        <v>0</v>
      </c>
      <c r="M16" s="156">
        <f>'Plan novčani tok'!K16</f>
        <v>0</v>
      </c>
      <c r="N16" s="156">
        <f t="shared" ref="N16" si="6">SUM(L16,M16)</f>
        <v>0</v>
      </c>
      <c r="O16" s="156"/>
      <c r="P16" s="156">
        <f t="shared" ref="P16" si="7">SUM(J16,N16)</f>
        <v>0</v>
      </c>
      <c r="Q16" s="32"/>
      <c r="R16" s="32"/>
      <c r="S16" s="32"/>
      <c r="T16" s="32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4.25" customHeight="1" x14ac:dyDescent="0.25">
      <c r="A17" s="225" t="s">
        <v>246</v>
      </c>
      <c r="B17" s="156">
        <f>'Plan novčani tok'!C17</f>
        <v>0</v>
      </c>
      <c r="C17" s="156">
        <f>'Plan novčani tok'!D17</f>
        <v>0</v>
      </c>
      <c r="D17" s="156"/>
      <c r="E17" s="156">
        <f>'Plan novčani tok'!E17</f>
        <v>0</v>
      </c>
      <c r="F17" s="156"/>
      <c r="G17" s="156">
        <f t="shared" si="0"/>
        <v>0</v>
      </c>
      <c r="H17" s="156">
        <f>'Plan novčani tok'!F17</f>
        <v>0</v>
      </c>
      <c r="I17" s="156">
        <f>'Plan novčani tok'!G17</f>
        <v>0</v>
      </c>
      <c r="J17" s="156">
        <f t="shared" si="2"/>
        <v>0</v>
      </c>
      <c r="K17" s="140"/>
      <c r="L17" s="156">
        <f>'Plan novčani tok'!J17</f>
        <v>0</v>
      </c>
      <c r="M17" s="156">
        <f>'Plan novčani tok'!K17</f>
        <v>0</v>
      </c>
      <c r="N17" s="156">
        <f t="shared" si="1"/>
        <v>0</v>
      </c>
      <c r="O17" s="156"/>
      <c r="P17" s="156">
        <f t="shared" si="3"/>
        <v>0</v>
      </c>
      <c r="Q17" s="32"/>
      <c r="R17" s="32"/>
      <c r="S17" s="32"/>
      <c r="T17" s="32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4.25" customHeight="1" x14ac:dyDescent="0.25">
      <c r="A18" s="225" t="s">
        <v>247</v>
      </c>
      <c r="B18" s="156">
        <f>'Plan novčani tok'!C18</f>
        <v>0</v>
      </c>
      <c r="C18" s="156">
        <f>'Plan novčani tok'!D18</f>
        <v>0</v>
      </c>
      <c r="D18" s="156"/>
      <c r="E18" s="156">
        <f>'Plan novčani tok'!E18</f>
        <v>0</v>
      </c>
      <c r="F18" s="156"/>
      <c r="G18" s="156">
        <f t="shared" si="0"/>
        <v>0</v>
      </c>
      <c r="H18" s="156">
        <f>'Plan novčani tok'!F18</f>
        <v>0</v>
      </c>
      <c r="I18" s="156">
        <f>'Plan novčani tok'!G18</f>
        <v>0</v>
      </c>
      <c r="J18" s="156">
        <f t="shared" si="2"/>
        <v>0</v>
      </c>
      <c r="K18" s="140"/>
      <c r="L18" s="156">
        <f>'Plan novčani tok'!J18</f>
        <v>0</v>
      </c>
      <c r="M18" s="156">
        <f>'Plan novčani tok'!K18</f>
        <v>0</v>
      </c>
      <c r="N18" s="156">
        <f t="shared" si="1"/>
        <v>0</v>
      </c>
      <c r="O18" s="156"/>
      <c r="P18" s="156">
        <f t="shared" si="3"/>
        <v>0</v>
      </c>
      <c r="Q18" s="32"/>
      <c r="R18" s="32"/>
      <c r="S18" s="32"/>
      <c r="T18" s="32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4.25" customHeight="1" x14ac:dyDescent="0.25">
      <c r="A19" s="225" t="s">
        <v>248</v>
      </c>
      <c r="B19" s="156">
        <f>'Plan novčani tok'!C19</f>
        <v>0</v>
      </c>
      <c r="C19" s="156">
        <f>'Plan novčani tok'!D19</f>
        <v>0</v>
      </c>
      <c r="D19" s="156"/>
      <c r="E19" s="156">
        <f>'Plan novčani tok'!E19</f>
        <v>0</v>
      </c>
      <c r="F19" s="156"/>
      <c r="G19" s="156">
        <f t="shared" si="0"/>
        <v>0</v>
      </c>
      <c r="H19" s="156">
        <f>'Plan novčani tok'!F19</f>
        <v>0</v>
      </c>
      <c r="I19" s="156">
        <f>'Plan novčani tok'!G19</f>
        <v>0</v>
      </c>
      <c r="J19" s="156">
        <f t="shared" si="2"/>
        <v>0</v>
      </c>
      <c r="K19" s="140"/>
      <c r="L19" s="156">
        <f>'Plan novčani tok'!J19</f>
        <v>0</v>
      </c>
      <c r="M19" s="156">
        <f>'Plan novčani tok'!K19</f>
        <v>0</v>
      </c>
      <c r="N19" s="156">
        <f t="shared" si="1"/>
        <v>0</v>
      </c>
      <c r="O19" s="156"/>
      <c r="P19" s="156">
        <f t="shared" si="3"/>
        <v>0</v>
      </c>
      <c r="Q19" s="32"/>
      <c r="R19" s="32"/>
      <c r="S19" s="32"/>
      <c r="T19" s="32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4.25" customHeight="1" x14ac:dyDescent="0.25">
      <c r="A20" s="225" t="s">
        <v>249</v>
      </c>
      <c r="B20" s="156">
        <f>'Plan novčani tok'!C20</f>
        <v>0</v>
      </c>
      <c r="C20" s="156">
        <f>'Plan novčani tok'!D20</f>
        <v>0</v>
      </c>
      <c r="D20" s="156"/>
      <c r="E20" s="156">
        <f>'Plan novčani tok'!E20</f>
        <v>0</v>
      </c>
      <c r="F20" s="156"/>
      <c r="G20" s="156">
        <f t="shared" si="0"/>
        <v>0</v>
      </c>
      <c r="H20" s="156">
        <f>'Plan novčani tok'!F20</f>
        <v>0</v>
      </c>
      <c r="I20" s="156">
        <f>'Plan novčani tok'!G20</f>
        <v>0</v>
      </c>
      <c r="J20" s="156">
        <f t="shared" si="2"/>
        <v>0</v>
      </c>
      <c r="K20" s="140"/>
      <c r="L20" s="156">
        <f>'Plan novčani tok'!J20</f>
        <v>0</v>
      </c>
      <c r="M20" s="156">
        <f>'Plan novčani tok'!K20</f>
        <v>0</v>
      </c>
      <c r="N20" s="156">
        <f t="shared" si="1"/>
        <v>0</v>
      </c>
      <c r="O20" s="156"/>
      <c r="P20" s="156">
        <f t="shared" si="3"/>
        <v>0</v>
      </c>
      <c r="Q20" s="32"/>
      <c r="R20" s="32"/>
      <c r="S20" s="32"/>
      <c r="T20" s="32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4.25" customHeight="1" x14ac:dyDescent="0.25">
      <c r="A21" s="226"/>
      <c r="B21" s="227"/>
      <c r="C21" s="227"/>
      <c r="D21" s="227"/>
      <c r="E21" s="227"/>
      <c r="F21" s="227"/>
      <c r="G21" s="227"/>
      <c r="H21" s="227"/>
      <c r="I21" s="156"/>
      <c r="J21" s="156"/>
      <c r="K21" s="140"/>
      <c r="L21" s="227"/>
      <c r="M21" s="227"/>
      <c r="N21" s="156">
        <f t="shared" si="1"/>
        <v>0</v>
      </c>
      <c r="O21" s="156"/>
      <c r="P21" s="156">
        <f t="shared" si="3"/>
        <v>0</v>
      </c>
      <c r="Q21" s="32"/>
      <c r="R21" s="32"/>
      <c r="S21" s="32"/>
      <c r="T21" s="32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5" customHeight="1" x14ac:dyDescent="0.25">
      <c r="A22" s="141" t="s">
        <v>250</v>
      </c>
      <c r="B22" s="142">
        <f>SUM(B10:B20)</f>
        <v>0</v>
      </c>
      <c r="C22" s="142">
        <f>SUM(C10:C20)</f>
        <v>0</v>
      </c>
      <c r="D22" s="142">
        <f>SUM(D10:D20)</f>
        <v>0</v>
      </c>
      <c r="E22" s="142">
        <f>SUM(E10:E20)</f>
        <v>0</v>
      </c>
      <c r="F22" s="142">
        <f>SUM(F10:F20)</f>
        <v>0</v>
      </c>
      <c r="G22" s="142">
        <f>+D22+F22</f>
        <v>0</v>
      </c>
      <c r="H22" s="142">
        <f>SUM(H10:H20)</f>
        <v>0</v>
      </c>
      <c r="I22" s="142">
        <f>SUM(I10:I20)</f>
        <v>0</v>
      </c>
      <c r="J22" s="142">
        <f>SUM(J10:J20)</f>
        <v>0</v>
      </c>
      <c r="K22" s="140"/>
      <c r="L22" s="142">
        <f>SUM(L10:L20)</f>
        <v>0</v>
      </c>
      <c r="M22" s="142">
        <f>SUM(M10:M20)</f>
        <v>0</v>
      </c>
      <c r="N22" s="142">
        <f>SUM(N10:N20)</f>
        <v>0</v>
      </c>
      <c r="O22" s="156"/>
      <c r="P22" s="142">
        <f>SUM(P10:P20)</f>
        <v>0</v>
      </c>
      <c r="Q22" s="32"/>
      <c r="R22" s="32"/>
      <c r="S22" s="32"/>
      <c r="T22" s="32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4.25" customHeight="1" x14ac:dyDescent="0.25">
      <c r="A23" s="226"/>
      <c r="B23" s="157"/>
      <c r="C23" s="157"/>
      <c r="D23" s="157"/>
      <c r="E23" s="157"/>
      <c r="F23" s="157"/>
      <c r="G23" s="157"/>
      <c r="H23" s="157"/>
      <c r="I23" s="156"/>
      <c r="J23" s="156"/>
      <c r="K23" s="140"/>
      <c r="L23" s="157"/>
      <c r="M23" s="157"/>
      <c r="N23" s="157"/>
      <c r="O23" s="156"/>
      <c r="P23" s="157"/>
      <c r="Q23" s="32"/>
      <c r="R23" s="32"/>
      <c r="S23" s="32"/>
      <c r="T23" s="32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5" customHeight="1" x14ac:dyDescent="0.25">
      <c r="A24" s="223" t="s">
        <v>251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40"/>
      <c r="L24" s="156"/>
      <c r="M24" s="156"/>
      <c r="N24" s="156"/>
      <c r="O24" s="156"/>
      <c r="P24" s="156"/>
      <c r="Q24" s="32"/>
      <c r="R24" s="32"/>
      <c r="S24" s="32"/>
      <c r="T24" s="32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49.5" customHeight="1" x14ac:dyDescent="0.25">
      <c r="A25" s="225" t="s">
        <v>252</v>
      </c>
      <c r="B25" s="156">
        <f>'Plan novčani tok'!C25</f>
        <v>0</v>
      </c>
      <c r="C25" s="156">
        <f>'Plan novčani tok'!D25</f>
        <v>0</v>
      </c>
      <c r="D25" s="156"/>
      <c r="E25" s="156">
        <f>'Plan novčani tok'!E25</f>
        <v>0</v>
      </c>
      <c r="F25" s="156"/>
      <c r="G25" s="156">
        <f t="shared" ref="G25:G30" si="8">+D25+F25</f>
        <v>0</v>
      </c>
      <c r="H25" s="156">
        <f>'Plan novčani tok'!F25</f>
        <v>0</v>
      </c>
      <c r="I25" s="156">
        <f>'Plan novčani tok'!G25</f>
        <v>0</v>
      </c>
      <c r="J25" s="156">
        <f t="shared" ref="J25:J30" si="9">SUM(I25,H25,E25,C25)</f>
        <v>0</v>
      </c>
      <c r="K25" s="140"/>
      <c r="L25" s="156">
        <f>'Plan novčani tok'!J25</f>
        <v>0</v>
      </c>
      <c r="M25" s="156">
        <f>'Plan novčani tok'!K25</f>
        <v>0</v>
      </c>
      <c r="N25" s="156">
        <f t="shared" ref="N25:N30" si="10">SUM(L25,M25)</f>
        <v>0</v>
      </c>
      <c r="O25" s="156"/>
      <c r="P25" s="156">
        <f t="shared" ref="P25:P30" si="11">SUM(J25,N25)</f>
        <v>0</v>
      </c>
      <c r="Q25" s="32"/>
      <c r="R25" s="32"/>
      <c r="S25" s="32"/>
      <c r="T25" s="32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54.75" customHeight="1" x14ac:dyDescent="0.25">
      <c r="A26" s="225" t="s">
        <v>253</v>
      </c>
      <c r="B26" s="156">
        <f>'Plan novčani tok'!C26</f>
        <v>0</v>
      </c>
      <c r="C26" s="156">
        <f>'Plan novčani tok'!D26</f>
        <v>0</v>
      </c>
      <c r="D26" s="156"/>
      <c r="E26" s="156">
        <f>'Plan novčani tok'!E26</f>
        <v>0</v>
      </c>
      <c r="F26" s="156"/>
      <c r="G26" s="156">
        <f t="shared" si="8"/>
        <v>0</v>
      </c>
      <c r="H26" s="156">
        <f>'Plan novčani tok'!F26</f>
        <v>0</v>
      </c>
      <c r="I26" s="156">
        <f>'Plan novčani tok'!G26</f>
        <v>0</v>
      </c>
      <c r="J26" s="156">
        <f t="shared" si="9"/>
        <v>0</v>
      </c>
      <c r="K26" s="140"/>
      <c r="L26" s="156">
        <f>'Plan novčani tok'!J26</f>
        <v>0</v>
      </c>
      <c r="M26" s="156">
        <f>'Plan novčani tok'!K26</f>
        <v>0</v>
      </c>
      <c r="N26" s="156">
        <f t="shared" si="10"/>
        <v>0</v>
      </c>
      <c r="O26" s="156"/>
      <c r="P26" s="156">
        <f t="shared" si="11"/>
        <v>0</v>
      </c>
      <c r="Q26" s="32"/>
      <c r="R26" s="32"/>
      <c r="S26" s="32"/>
      <c r="T26" s="32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4.25" customHeight="1" x14ac:dyDescent="0.25">
      <c r="A27" s="225" t="s">
        <v>254</v>
      </c>
      <c r="B27" s="156">
        <f>'Plan novčani tok'!C27</f>
        <v>0</v>
      </c>
      <c r="C27" s="156">
        <f>'Plan novčani tok'!D27</f>
        <v>0</v>
      </c>
      <c r="D27" s="156"/>
      <c r="E27" s="156">
        <f>'Plan novčani tok'!E27</f>
        <v>0</v>
      </c>
      <c r="F27" s="156"/>
      <c r="G27" s="156">
        <f t="shared" si="8"/>
        <v>0</v>
      </c>
      <c r="H27" s="156">
        <f>'Plan novčani tok'!F27</f>
        <v>0</v>
      </c>
      <c r="I27" s="156">
        <f>'Plan novčani tok'!G27</f>
        <v>0</v>
      </c>
      <c r="J27" s="156">
        <f t="shared" si="9"/>
        <v>0</v>
      </c>
      <c r="K27" s="140"/>
      <c r="L27" s="156">
        <f>'Plan novčani tok'!J27</f>
        <v>0</v>
      </c>
      <c r="M27" s="156">
        <f>'Plan novčani tok'!K27</f>
        <v>0</v>
      </c>
      <c r="N27" s="156">
        <f t="shared" si="10"/>
        <v>0</v>
      </c>
      <c r="O27" s="156"/>
      <c r="P27" s="156">
        <f t="shared" si="11"/>
        <v>0</v>
      </c>
      <c r="Q27" s="32"/>
      <c r="R27" s="32"/>
      <c r="S27" s="32"/>
      <c r="T27" s="32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4.25" customHeight="1" x14ac:dyDescent="0.25">
      <c r="A28" s="225" t="s">
        <v>255</v>
      </c>
      <c r="B28" s="156">
        <f>'Plan novčani tok'!C28</f>
        <v>0</v>
      </c>
      <c r="C28" s="156">
        <f>'Plan novčani tok'!D28</f>
        <v>0</v>
      </c>
      <c r="D28" s="156"/>
      <c r="E28" s="156">
        <f>'Plan novčani tok'!E28</f>
        <v>0</v>
      </c>
      <c r="F28" s="156"/>
      <c r="G28" s="156">
        <f t="shared" si="8"/>
        <v>0</v>
      </c>
      <c r="H28" s="156">
        <f>'Plan novčani tok'!F28</f>
        <v>0</v>
      </c>
      <c r="I28" s="156">
        <f>'Plan novčani tok'!G28</f>
        <v>0</v>
      </c>
      <c r="J28" s="156">
        <f t="shared" si="9"/>
        <v>0</v>
      </c>
      <c r="K28" s="140"/>
      <c r="L28" s="156">
        <f>'Plan novčani tok'!J28</f>
        <v>0</v>
      </c>
      <c r="M28" s="156">
        <f>'Plan novčani tok'!K28</f>
        <v>0</v>
      </c>
      <c r="N28" s="156">
        <f t="shared" si="10"/>
        <v>0</v>
      </c>
      <c r="O28" s="156"/>
      <c r="P28" s="156">
        <f t="shared" si="11"/>
        <v>0</v>
      </c>
      <c r="Q28" s="32"/>
      <c r="R28" s="32"/>
      <c r="S28" s="32"/>
      <c r="T28" s="32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5" customHeight="1" x14ac:dyDescent="0.25">
      <c r="A29" s="225" t="s">
        <v>256</v>
      </c>
      <c r="B29" s="156">
        <f>'Plan novčani tok'!C29</f>
        <v>0</v>
      </c>
      <c r="C29" s="156">
        <f>'Plan novčani tok'!D29</f>
        <v>0</v>
      </c>
      <c r="D29" s="156"/>
      <c r="E29" s="156">
        <f>'Plan novčani tok'!E29</f>
        <v>0</v>
      </c>
      <c r="F29" s="156"/>
      <c r="G29" s="156">
        <f t="shared" si="8"/>
        <v>0</v>
      </c>
      <c r="H29" s="156">
        <f>'Plan novčani tok'!F29</f>
        <v>0</v>
      </c>
      <c r="I29" s="156">
        <f>'Plan novčani tok'!G29</f>
        <v>0</v>
      </c>
      <c r="J29" s="156">
        <f t="shared" si="9"/>
        <v>0</v>
      </c>
      <c r="K29" s="156"/>
      <c r="L29" s="156">
        <f>'Plan novčani tok'!J29</f>
        <v>0</v>
      </c>
      <c r="M29" s="156">
        <f>'Plan novčani tok'!K29</f>
        <v>0</v>
      </c>
      <c r="N29" s="156">
        <f t="shared" si="10"/>
        <v>0</v>
      </c>
      <c r="O29" s="156"/>
      <c r="P29" s="156">
        <f t="shared" si="11"/>
        <v>0</v>
      </c>
      <c r="Q29" s="32"/>
      <c r="R29" s="32"/>
      <c r="S29" s="32"/>
      <c r="T29" s="32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4.25" customHeight="1" x14ac:dyDescent="0.25">
      <c r="A30" s="225" t="s">
        <v>257</v>
      </c>
      <c r="B30" s="156">
        <f>'Plan novčani tok'!C30</f>
        <v>0</v>
      </c>
      <c r="C30" s="156">
        <f>'Plan novčani tok'!D30</f>
        <v>0</v>
      </c>
      <c r="D30" s="156"/>
      <c r="E30" s="156">
        <f>'Plan novčani tok'!E30</f>
        <v>0</v>
      </c>
      <c r="F30" s="156"/>
      <c r="G30" s="156">
        <f t="shared" si="8"/>
        <v>0</v>
      </c>
      <c r="H30" s="156">
        <f>'Plan novčani tok'!F30</f>
        <v>0</v>
      </c>
      <c r="I30" s="156">
        <f>'Plan novčani tok'!G30</f>
        <v>0</v>
      </c>
      <c r="J30" s="156">
        <f t="shared" si="9"/>
        <v>0</v>
      </c>
      <c r="K30" s="140"/>
      <c r="L30" s="156">
        <f>'Plan novčani tok'!J30</f>
        <v>0</v>
      </c>
      <c r="M30" s="156">
        <f>'Plan novčani tok'!K30</f>
        <v>0</v>
      </c>
      <c r="N30" s="156">
        <f t="shared" si="10"/>
        <v>0</v>
      </c>
      <c r="O30" s="156"/>
      <c r="P30" s="156">
        <f t="shared" si="11"/>
        <v>0</v>
      </c>
      <c r="Q30" s="32"/>
      <c r="R30" s="32"/>
      <c r="S30" s="32"/>
      <c r="T30" s="32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4.25" customHeight="1" x14ac:dyDescent="0.25">
      <c r="A31" s="228"/>
      <c r="B31" s="156"/>
      <c r="C31" s="156"/>
      <c r="D31" s="156"/>
      <c r="E31" s="156"/>
      <c r="F31" s="156"/>
      <c r="G31" s="156"/>
      <c r="H31" s="156"/>
      <c r="I31" s="156"/>
      <c r="J31" s="156"/>
      <c r="K31" s="140"/>
      <c r="L31" s="156"/>
      <c r="M31" s="156"/>
      <c r="N31" s="156"/>
      <c r="O31" s="156"/>
      <c r="P31" s="156"/>
      <c r="Q31" s="32"/>
      <c r="R31" s="32"/>
      <c r="S31" s="32"/>
      <c r="T31" s="32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5" customHeight="1" x14ac:dyDescent="0.25">
      <c r="A32" s="143" t="s">
        <v>258</v>
      </c>
      <c r="B32" s="142">
        <f t="shared" ref="B32:F32" si="12">SUM(B25:B30)</f>
        <v>0</v>
      </c>
      <c r="C32" s="142">
        <f t="shared" si="12"/>
        <v>0</v>
      </c>
      <c r="D32" s="142">
        <f t="shared" si="12"/>
        <v>0</v>
      </c>
      <c r="E32" s="142">
        <f t="shared" si="12"/>
        <v>0</v>
      </c>
      <c r="F32" s="142">
        <f t="shared" si="12"/>
        <v>0</v>
      </c>
      <c r="G32" s="142">
        <f>+D32+F32</f>
        <v>0</v>
      </c>
      <c r="H32" s="142">
        <f t="shared" ref="H32:J32" si="13">SUM(H25:H30)</f>
        <v>0</v>
      </c>
      <c r="I32" s="142">
        <f t="shared" si="13"/>
        <v>0</v>
      </c>
      <c r="J32" s="142">
        <f t="shared" si="13"/>
        <v>0</v>
      </c>
      <c r="K32" s="140"/>
      <c r="L32" s="142">
        <f t="shared" ref="L32:N32" si="14">SUM(L25:L30)</f>
        <v>0</v>
      </c>
      <c r="M32" s="142">
        <f t="shared" si="14"/>
        <v>0</v>
      </c>
      <c r="N32" s="142">
        <f t="shared" si="14"/>
        <v>0</v>
      </c>
      <c r="O32" s="144"/>
      <c r="P32" s="142">
        <f>SUM(P25:P30)</f>
        <v>0</v>
      </c>
      <c r="Q32" s="32"/>
      <c r="R32" s="32"/>
      <c r="S32" s="32"/>
      <c r="T32" s="32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4.25" customHeight="1" x14ac:dyDescent="0.25">
      <c r="A33" s="225"/>
      <c r="B33" s="156"/>
      <c r="C33" s="156"/>
      <c r="D33" s="156"/>
      <c r="E33" s="156"/>
      <c r="F33" s="156"/>
      <c r="G33" s="156"/>
      <c r="H33" s="156"/>
      <c r="I33" s="156"/>
      <c r="J33" s="156"/>
      <c r="K33" s="140"/>
      <c r="L33" s="156"/>
      <c r="M33" s="156"/>
      <c r="N33" s="156"/>
      <c r="O33" s="156"/>
      <c r="P33" s="156"/>
      <c r="Q33" s="32"/>
      <c r="R33" s="32"/>
      <c r="S33" s="32"/>
      <c r="T33" s="32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5" customHeight="1" x14ac:dyDescent="0.25">
      <c r="A34" s="229" t="s">
        <v>259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40"/>
      <c r="L34" s="156"/>
      <c r="M34" s="156"/>
      <c r="N34" s="156"/>
      <c r="O34" s="156"/>
      <c r="P34" s="156"/>
      <c r="Q34" s="32"/>
      <c r="R34" s="32"/>
      <c r="S34" s="32"/>
      <c r="T34" s="32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4.25" customHeight="1" x14ac:dyDescent="0.25">
      <c r="A35" s="225" t="s">
        <v>260</v>
      </c>
      <c r="B35" s="156">
        <f>'Plan novčani tok'!C35</f>
        <v>0</v>
      </c>
      <c r="C35" s="156">
        <f>'Plan novčani tok'!D35</f>
        <v>0</v>
      </c>
      <c r="D35" s="156"/>
      <c r="E35" s="156">
        <f>'Plan novčani tok'!E35</f>
        <v>0</v>
      </c>
      <c r="F35" s="156"/>
      <c r="G35" s="156">
        <f t="shared" ref="G35:G42" si="15">+D35+F35</f>
        <v>0</v>
      </c>
      <c r="H35" s="156">
        <f>'Plan novčani tok'!F35</f>
        <v>0</v>
      </c>
      <c r="I35" s="156">
        <f>'Plan novčani tok'!G35</f>
        <v>0</v>
      </c>
      <c r="J35" s="156">
        <f t="shared" ref="J35:J42" si="16">SUM(I35,H35,E35,C35)</f>
        <v>0</v>
      </c>
      <c r="K35" s="140"/>
      <c r="L35" s="156">
        <f>'Plan novčani tok'!J35</f>
        <v>0</v>
      </c>
      <c r="M35" s="156">
        <f>'Plan novčani tok'!K35</f>
        <v>0</v>
      </c>
      <c r="N35" s="156">
        <f t="shared" ref="N35:N43" si="17">SUM(L35,M35)</f>
        <v>0</v>
      </c>
      <c r="O35" s="156"/>
      <c r="P35" s="156">
        <f t="shared" ref="P35:P42" si="18">SUM(J35,N35)</f>
        <v>0</v>
      </c>
      <c r="Q35" s="32"/>
      <c r="R35" s="32"/>
      <c r="S35" s="32"/>
      <c r="T35" s="32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4.25" customHeight="1" x14ac:dyDescent="0.25">
      <c r="A36" s="225" t="s">
        <v>261</v>
      </c>
      <c r="B36" s="156">
        <f>'Plan novčani tok'!C36</f>
        <v>0</v>
      </c>
      <c r="C36" s="156">
        <f>'Plan novčani tok'!D36</f>
        <v>0</v>
      </c>
      <c r="D36" s="156"/>
      <c r="E36" s="156">
        <f>'Plan novčani tok'!E36</f>
        <v>0</v>
      </c>
      <c r="F36" s="156"/>
      <c r="G36" s="156">
        <f t="shared" si="15"/>
        <v>0</v>
      </c>
      <c r="H36" s="156">
        <f>'Plan novčani tok'!F36</f>
        <v>0</v>
      </c>
      <c r="I36" s="156">
        <f>'Plan novčani tok'!G36</f>
        <v>0</v>
      </c>
      <c r="J36" s="156">
        <f t="shared" si="16"/>
        <v>0</v>
      </c>
      <c r="K36" s="140"/>
      <c r="L36" s="156">
        <f>'Plan novčani tok'!J36</f>
        <v>0</v>
      </c>
      <c r="M36" s="156">
        <f>'Plan novčani tok'!K36</f>
        <v>0</v>
      </c>
      <c r="N36" s="156">
        <f t="shared" si="17"/>
        <v>0</v>
      </c>
      <c r="O36" s="156"/>
      <c r="P36" s="156">
        <f t="shared" si="18"/>
        <v>0</v>
      </c>
      <c r="Q36" s="32"/>
      <c r="R36" s="32"/>
      <c r="S36" s="32"/>
      <c r="T36" s="32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4.25" customHeight="1" x14ac:dyDescent="0.25">
      <c r="A37" s="225" t="s">
        <v>262</v>
      </c>
      <c r="B37" s="156">
        <f>'Plan novčani tok'!C37</f>
        <v>0</v>
      </c>
      <c r="C37" s="156">
        <f>'Plan novčani tok'!D37</f>
        <v>0</v>
      </c>
      <c r="D37" s="156"/>
      <c r="E37" s="156">
        <f>'Plan novčani tok'!E37</f>
        <v>0</v>
      </c>
      <c r="F37" s="156"/>
      <c r="G37" s="156">
        <f t="shared" si="15"/>
        <v>0</v>
      </c>
      <c r="H37" s="156">
        <f>'Plan novčani tok'!F37</f>
        <v>0</v>
      </c>
      <c r="I37" s="156">
        <f>'Plan novčani tok'!G37</f>
        <v>0</v>
      </c>
      <c r="J37" s="156">
        <f t="shared" si="16"/>
        <v>0</v>
      </c>
      <c r="K37" s="140"/>
      <c r="L37" s="156">
        <f>'Plan novčani tok'!J37</f>
        <v>0</v>
      </c>
      <c r="M37" s="156">
        <f>'Plan novčani tok'!K37</f>
        <v>0</v>
      </c>
      <c r="N37" s="156">
        <f t="shared" si="17"/>
        <v>0</v>
      </c>
      <c r="O37" s="156"/>
      <c r="P37" s="156">
        <f t="shared" si="18"/>
        <v>0</v>
      </c>
      <c r="Q37" s="32"/>
      <c r="R37" s="32"/>
      <c r="S37" s="32"/>
      <c r="T37" s="32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4.25" customHeight="1" x14ac:dyDescent="0.25">
      <c r="A38" s="225" t="s">
        <v>263</v>
      </c>
      <c r="B38" s="156">
        <f>'Plan novčani tok'!C38</f>
        <v>0</v>
      </c>
      <c r="C38" s="156">
        <f>'Plan novčani tok'!D38</f>
        <v>0</v>
      </c>
      <c r="D38" s="156"/>
      <c r="E38" s="156">
        <f>'Plan novčani tok'!E38</f>
        <v>0</v>
      </c>
      <c r="F38" s="156"/>
      <c r="G38" s="156">
        <f t="shared" si="15"/>
        <v>0</v>
      </c>
      <c r="H38" s="156">
        <f>'Plan novčani tok'!F38</f>
        <v>0</v>
      </c>
      <c r="I38" s="156">
        <f>'Plan novčani tok'!G38</f>
        <v>0</v>
      </c>
      <c r="J38" s="156">
        <f t="shared" si="16"/>
        <v>0</v>
      </c>
      <c r="K38" s="140"/>
      <c r="L38" s="156">
        <f>'Plan novčani tok'!J38</f>
        <v>0</v>
      </c>
      <c r="M38" s="156">
        <f>'Plan novčani tok'!K38</f>
        <v>0</v>
      </c>
      <c r="N38" s="156">
        <f t="shared" si="17"/>
        <v>0</v>
      </c>
      <c r="O38" s="156"/>
      <c r="P38" s="156">
        <f t="shared" si="18"/>
        <v>0</v>
      </c>
      <c r="Q38" s="32"/>
      <c r="R38" s="32"/>
      <c r="S38" s="32"/>
      <c r="T38" s="32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5" customHeight="1" x14ac:dyDescent="0.25">
      <c r="A39" s="225" t="s">
        <v>264</v>
      </c>
      <c r="B39" s="156">
        <f>'Plan novčani tok'!C39</f>
        <v>0</v>
      </c>
      <c r="C39" s="156">
        <f>'Plan novčani tok'!D39</f>
        <v>0</v>
      </c>
      <c r="D39" s="156"/>
      <c r="E39" s="156">
        <f>'Plan novčani tok'!E39</f>
        <v>0</v>
      </c>
      <c r="F39" s="156"/>
      <c r="G39" s="156">
        <f t="shared" si="15"/>
        <v>0</v>
      </c>
      <c r="H39" s="156">
        <f>'Plan novčani tok'!F39</f>
        <v>0</v>
      </c>
      <c r="I39" s="156">
        <f>'Plan novčani tok'!G39</f>
        <v>0</v>
      </c>
      <c r="J39" s="156">
        <f t="shared" si="16"/>
        <v>0</v>
      </c>
      <c r="K39" s="140"/>
      <c r="L39" s="156">
        <f>'Plan novčani tok'!J39</f>
        <v>0</v>
      </c>
      <c r="M39" s="156">
        <f>'Plan novčani tok'!K39</f>
        <v>0</v>
      </c>
      <c r="N39" s="156">
        <f t="shared" si="17"/>
        <v>0</v>
      </c>
      <c r="O39" s="156"/>
      <c r="P39" s="156">
        <f t="shared" si="18"/>
        <v>0</v>
      </c>
      <c r="Q39" s="32"/>
      <c r="R39" s="32"/>
      <c r="S39" s="32"/>
      <c r="T39" s="32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4.25" customHeight="1" x14ac:dyDescent="0.25">
      <c r="A40" s="225" t="s">
        <v>265</v>
      </c>
      <c r="B40" s="156">
        <f>'Plan novčani tok'!C40</f>
        <v>0</v>
      </c>
      <c r="C40" s="156">
        <f>'Plan novčani tok'!D40</f>
        <v>0</v>
      </c>
      <c r="D40" s="156"/>
      <c r="E40" s="156">
        <f>'Plan novčani tok'!E40</f>
        <v>0</v>
      </c>
      <c r="F40" s="156"/>
      <c r="G40" s="156">
        <f t="shared" si="15"/>
        <v>0</v>
      </c>
      <c r="H40" s="156">
        <f>'Plan novčani tok'!F40</f>
        <v>0</v>
      </c>
      <c r="I40" s="156">
        <f>'Plan novčani tok'!G40</f>
        <v>0</v>
      </c>
      <c r="J40" s="156">
        <f t="shared" si="16"/>
        <v>0</v>
      </c>
      <c r="K40" s="140"/>
      <c r="L40" s="156">
        <f>'Plan novčani tok'!J40</f>
        <v>0</v>
      </c>
      <c r="M40" s="156">
        <f>'Plan novčani tok'!K40</f>
        <v>0</v>
      </c>
      <c r="N40" s="156">
        <f t="shared" si="17"/>
        <v>0</v>
      </c>
      <c r="O40" s="156"/>
      <c r="P40" s="156">
        <f t="shared" si="18"/>
        <v>0</v>
      </c>
      <c r="Q40" s="32"/>
      <c r="R40" s="32"/>
      <c r="S40" s="32"/>
      <c r="T40" s="32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5" customHeight="1" x14ac:dyDescent="0.25">
      <c r="A41" s="225" t="s">
        <v>266</v>
      </c>
      <c r="B41" s="156">
        <f>'Plan novčani tok'!C41</f>
        <v>0</v>
      </c>
      <c r="C41" s="156">
        <f>'Plan novčani tok'!D41</f>
        <v>0</v>
      </c>
      <c r="D41" s="156"/>
      <c r="E41" s="156">
        <f>'Plan novčani tok'!E41</f>
        <v>0</v>
      </c>
      <c r="F41" s="156"/>
      <c r="G41" s="156">
        <f t="shared" si="15"/>
        <v>0</v>
      </c>
      <c r="H41" s="156">
        <f>'Plan novčani tok'!F41</f>
        <v>0</v>
      </c>
      <c r="I41" s="156">
        <f>'Plan novčani tok'!G41</f>
        <v>0</v>
      </c>
      <c r="J41" s="156">
        <f t="shared" si="16"/>
        <v>0</v>
      </c>
      <c r="K41" s="140"/>
      <c r="L41" s="156">
        <f>'Plan novčani tok'!J41</f>
        <v>0</v>
      </c>
      <c r="M41" s="156">
        <f>'Plan novčani tok'!K41</f>
        <v>0</v>
      </c>
      <c r="N41" s="156">
        <f t="shared" si="17"/>
        <v>0</v>
      </c>
      <c r="O41" s="156"/>
      <c r="P41" s="156">
        <f t="shared" si="18"/>
        <v>0</v>
      </c>
      <c r="Q41" s="32"/>
      <c r="R41" s="32"/>
      <c r="S41" s="32"/>
      <c r="T41" s="32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4.25" customHeight="1" x14ac:dyDescent="0.25">
      <c r="A42" s="225" t="s">
        <v>267</v>
      </c>
      <c r="B42" s="156">
        <f>'Plan novčani tok'!C42</f>
        <v>0</v>
      </c>
      <c r="C42" s="156">
        <f>'Plan novčani tok'!D42</f>
        <v>0</v>
      </c>
      <c r="D42" s="156"/>
      <c r="E42" s="156">
        <f>'Plan novčani tok'!E42</f>
        <v>0</v>
      </c>
      <c r="F42" s="156"/>
      <c r="G42" s="156">
        <f t="shared" si="15"/>
        <v>0</v>
      </c>
      <c r="H42" s="156">
        <f>'Plan novčani tok'!F42</f>
        <v>0</v>
      </c>
      <c r="I42" s="156">
        <f>'Plan novčani tok'!G42</f>
        <v>0</v>
      </c>
      <c r="J42" s="156">
        <f t="shared" si="16"/>
        <v>0</v>
      </c>
      <c r="K42" s="140"/>
      <c r="L42" s="156">
        <f>'Plan novčani tok'!J42</f>
        <v>0</v>
      </c>
      <c r="M42" s="156">
        <f>'Plan novčani tok'!K42</f>
        <v>0</v>
      </c>
      <c r="N42" s="156">
        <f t="shared" si="17"/>
        <v>0</v>
      </c>
      <c r="O42" s="156"/>
      <c r="P42" s="156">
        <f t="shared" si="18"/>
        <v>0</v>
      </c>
      <c r="Q42" s="32"/>
      <c r="R42" s="32"/>
      <c r="S42" s="32"/>
      <c r="T42" s="32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4.25" customHeight="1" x14ac:dyDescent="0.25">
      <c r="A43" s="228"/>
      <c r="B43" s="156"/>
      <c r="C43" s="156"/>
      <c r="D43" s="156"/>
      <c r="E43" s="156"/>
      <c r="F43" s="156"/>
      <c r="G43" s="156"/>
      <c r="H43" s="156"/>
      <c r="I43" s="156"/>
      <c r="J43" s="156"/>
      <c r="K43" s="140"/>
      <c r="L43" s="156"/>
      <c r="M43" s="156"/>
      <c r="N43" s="156">
        <f t="shared" si="17"/>
        <v>0</v>
      </c>
      <c r="O43" s="156"/>
      <c r="P43" s="156"/>
      <c r="Q43" s="32"/>
      <c r="R43" s="32"/>
      <c r="S43" s="32"/>
      <c r="T43" s="32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5" customHeight="1" x14ac:dyDescent="0.25">
      <c r="A44" s="143" t="s">
        <v>268</v>
      </c>
      <c r="B44" s="142">
        <f t="shared" ref="B44:F44" si="19">SUM(B35:B42)</f>
        <v>0</v>
      </c>
      <c r="C44" s="142">
        <f t="shared" si="19"/>
        <v>0</v>
      </c>
      <c r="D44" s="142">
        <f t="shared" si="19"/>
        <v>0</v>
      </c>
      <c r="E44" s="142">
        <f t="shared" si="19"/>
        <v>0</v>
      </c>
      <c r="F44" s="142">
        <f t="shared" si="19"/>
        <v>0</v>
      </c>
      <c r="G44" s="142">
        <f>+D44+F44</f>
        <v>0</v>
      </c>
      <c r="H44" s="142">
        <f t="shared" ref="H44:J44" si="20">SUM(H35:H42)</f>
        <v>0</v>
      </c>
      <c r="I44" s="142">
        <f t="shared" si="20"/>
        <v>0</v>
      </c>
      <c r="J44" s="142">
        <f t="shared" si="20"/>
        <v>0</v>
      </c>
      <c r="K44" s="140"/>
      <c r="L44" s="142">
        <f t="shared" ref="L44:N44" si="21">SUM(L35:L42)</f>
        <v>0</v>
      </c>
      <c r="M44" s="142">
        <f t="shared" si="21"/>
        <v>0</v>
      </c>
      <c r="N44" s="142">
        <f t="shared" si="21"/>
        <v>0</v>
      </c>
      <c r="O44" s="156"/>
      <c r="P44" s="142">
        <f>SUM(P35:P42)</f>
        <v>0</v>
      </c>
      <c r="Q44" s="32"/>
      <c r="R44" s="32"/>
      <c r="S44" s="32"/>
      <c r="T44" s="32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4.25" customHeight="1" x14ac:dyDescent="0.25">
      <c r="A45" s="230"/>
      <c r="B45" s="156"/>
      <c r="C45" s="156"/>
      <c r="D45" s="156"/>
      <c r="E45" s="156"/>
      <c r="F45" s="156"/>
      <c r="G45" s="156"/>
      <c r="H45" s="156"/>
      <c r="I45" s="156"/>
      <c r="J45" s="156"/>
      <c r="K45" s="140"/>
      <c r="L45" s="144"/>
      <c r="M45" s="144"/>
      <c r="N45" s="144"/>
      <c r="O45" s="156"/>
      <c r="P45" s="144"/>
      <c r="Q45" s="32"/>
      <c r="R45" s="32"/>
      <c r="S45" s="32"/>
      <c r="T45" s="32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27.75" customHeight="1" x14ac:dyDescent="0.25">
      <c r="A46" s="145" t="s">
        <v>269</v>
      </c>
      <c r="B46" s="142">
        <f t="shared" ref="B46:J46" si="22">SUM(B22,B32,B44)</f>
        <v>0</v>
      </c>
      <c r="C46" s="142">
        <f t="shared" si="22"/>
        <v>0</v>
      </c>
      <c r="D46" s="142">
        <f t="shared" si="22"/>
        <v>0</v>
      </c>
      <c r="E46" s="142">
        <f t="shared" si="22"/>
        <v>0</v>
      </c>
      <c r="F46" s="142">
        <f t="shared" si="22"/>
        <v>0</v>
      </c>
      <c r="G46" s="142">
        <f t="shared" si="22"/>
        <v>0</v>
      </c>
      <c r="H46" s="142">
        <f t="shared" si="22"/>
        <v>0</v>
      </c>
      <c r="I46" s="142">
        <f t="shared" si="22"/>
        <v>0</v>
      </c>
      <c r="J46" s="142">
        <f t="shared" si="22"/>
        <v>0</v>
      </c>
      <c r="K46" s="140"/>
      <c r="L46" s="142">
        <f t="shared" ref="L46:N46" si="23">SUM(L22,L32,L44)</f>
        <v>0</v>
      </c>
      <c r="M46" s="142">
        <f t="shared" si="23"/>
        <v>0</v>
      </c>
      <c r="N46" s="142">
        <f t="shared" si="23"/>
        <v>0</v>
      </c>
      <c r="O46" s="156"/>
      <c r="P46" s="142">
        <f>SUM(P22,P32,P44)</f>
        <v>0</v>
      </c>
      <c r="Q46" s="32"/>
      <c r="R46" s="32"/>
      <c r="S46" s="32"/>
      <c r="T46" s="32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4.25" customHeight="1" x14ac:dyDescent="0.25">
      <c r="A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32"/>
      <c r="R47" s="32"/>
      <c r="S47" s="32"/>
      <c r="T47" s="32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4.25" customHeight="1" x14ac:dyDescent="0.2">
      <c r="A48" s="126"/>
      <c r="B48" s="320" t="s">
        <v>88</v>
      </c>
      <c r="C48" s="323" t="str">
        <f>IF(C46='Bilanca 30.6.26.'!E12-'Bilanca 30.6.26.'!C12,"TOČNO","NETOČNO")</f>
        <v>TOČNO</v>
      </c>
      <c r="D48" s="323" t="str">
        <f>IF(D46='Bilanca 30.6.26.'!F12-'Bilanca 30.6.26.'!C12,"TOČNO","NETOČNO")</f>
        <v>TOČNO</v>
      </c>
      <c r="E48" s="323" t="str">
        <f>IF(E46='Bilanca 30.6.26.'!G12-'Bilanca 30.6.26.'!E12,"TOČNO","NETOČNO")</f>
        <v>TOČNO</v>
      </c>
      <c r="F48" s="323" t="str">
        <f>IF(F46='Bilanca 30.6.26.'!H12-'Bilanca 30.6.26.'!F12,"TOČNO","NETOČNO")</f>
        <v>TOČNO</v>
      </c>
      <c r="G48" s="323" t="str">
        <f>IF(G46='Bilanca 30.6.26.'!H12-'Bilanca 30.6.26.'!C12,"TOČNO","NETOČNO")</f>
        <v>TOČNO</v>
      </c>
      <c r="H48" s="323" t="str">
        <f>IF(H46='Bilanca 30.6.26.'!I12-'Bilanca 30.6.26.'!G12,"TOČNO","NETOČNO")</f>
        <v>TOČNO</v>
      </c>
      <c r="I48" s="323" t="str">
        <f>IF(I46='Bilanca 30.6.26.'!J12-'Bilanca 30.6.26.'!I12,"TOČNO","NETOČNO")</f>
        <v>TOČNO</v>
      </c>
      <c r="J48" s="323" t="str">
        <f>IF(J46='Bilanca 30.6.26.'!J12-'Bilanca 30.6.26.'!C12,"TOČNO","NETOČNO")</f>
        <v>TOČNO</v>
      </c>
      <c r="K48" s="95"/>
      <c r="L48" s="323" t="str">
        <f>IF(L46='Bilanca 30.6.26.'!L12-'Bilanca 30.6.26.'!J12,"TOČNO","NETOČNO")</f>
        <v>TOČNO</v>
      </c>
      <c r="M48" s="323" t="str">
        <f>IF(M46='Bilanca 30.6.26.'!M12-'Bilanca 30.6.26.'!L12,"TOČNO","NETOČNO")</f>
        <v>TOČNO</v>
      </c>
      <c r="N48" s="323" t="str">
        <f>IF(N46='Bilanca 30.6.26.'!M12-'Bilanca 30.6.26.'!J12,"TOČNO","NETOČNO")</f>
        <v>TOČNO</v>
      </c>
      <c r="O48" s="95"/>
      <c r="P48" s="323" t="str">
        <f>IF(P46='Bilanca 30.6.26.'!M12-'Bilanca 30.6.26.'!C12,"TOČNO","NETOČNO")</f>
        <v>TOČNO</v>
      </c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26.25" customHeight="1" x14ac:dyDescent="0.2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26.25" customHeight="1" x14ac:dyDescent="0.2">
      <c r="A50" s="146" t="s">
        <v>206</v>
      </c>
      <c r="B50" s="377" t="s">
        <v>270</v>
      </c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27.75" customHeight="1" x14ac:dyDescent="0.25">
      <c r="A51" s="313" t="s">
        <v>240</v>
      </c>
      <c r="B51" s="373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14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27.75" customHeight="1" x14ac:dyDescent="0.25">
      <c r="A52" s="313" t="s">
        <v>241</v>
      </c>
      <c r="B52" s="373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14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27.75" customHeight="1" x14ac:dyDescent="0.25">
      <c r="A53" s="313" t="s">
        <v>242</v>
      </c>
      <c r="B53" s="373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14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27.75" customHeight="1" x14ac:dyDescent="0.25">
      <c r="A54" s="313" t="s">
        <v>243</v>
      </c>
      <c r="B54" s="373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14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27.75" customHeight="1" x14ac:dyDescent="0.25">
      <c r="A55" s="313" t="s">
        <v>245</v>
      </c>
      <c r="B55" s="373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14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27.75" customHeight="1" x14ac:dyDescent="0.25">
      <c r="A56" s="314" t="s">
        <v>246</v>
      </c>
      <c r="B56" s="373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14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27.75" customHeight="1" x14ac:dyDescent="0.25">
      <c r="A57" s="314" t="s">
        <v>247</v>
      </c>
      <c r="B57" s="373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14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27.75" customHeight="1" x14ac:dyDescent="0.25">
      <c r="A58" s="314" t="s">
        <v>271</v>
      </c>
      <c r="B58" s="373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14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27.75" customHeight="1" x14ac:dyDescent="0.25">
      <c r="A59" s="314" t="s">
        <v>249</v>
      </c>
      <c r="B59" s="373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14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27.75" customHeight="1" x14ac:dyDescent="0.25">
      <c r="A60" s="314" t="s">
        <v>272</v>
      </c>
      <c r="B60" s="373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14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27.75" customHeight="1" x14ac:dyDescent="0.25">
      <c r="A61" s="314" t="s">
        <v>273</v>
      </c>
      <c r="B61" s="373"/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14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27.75" customHeight="1" x14ac:dyDescent="0.25">
      <c r="A62" s="314" t="s">
        <v>274</v>
      </c>
      <c r="B62" s="373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14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27.75" customHeight="1" x14ac:dyDescent="0.25">
      <c r="A63" s="314" t="s">
        <v>275</v>
      </c>
      <c r="B63" s="373"/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14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27.75" customHeight="1" x14ac:dyDescent="0.25">
      <c r="A64" s="314" t="s">
        <v>256</v>
      </c>
      <c r="B64" s="373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14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27.75" customHeight="1" x14ac:dyDescent="0.25">
      <c r="A65" s="314" t="s">
        <v>257</v>
      </c>
      <c r="B65" s="373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14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27.75" customHeight="1" x14ac:dyDescent="0.25">
      <c r="A66" s="314" t="s">
        <v>260</v>
      </c>
      <c r="B66" s="373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14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27.75" customHeight="1" x14ac:dyDescent="0.25">
      <c r="A67" s="314" t="s">
        <v>276</v>
      </c>
      <c r="B67" s="373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14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27.75" customHeight="1" x14ac:dyDescent="0.25">
      <c r="A68" s="314" t="s">
        <v>262</v>
      </c>
      <c r="B68" s="373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14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27.75" customHeight="1" x14ac:dyDescent="0.25">
      <c r="A69" s="314" t="s">
        <v>263</v>
      </c>
      <c r="B69" s="373"/>
      <c r="C69" s="338"/>
      <c r="D69" s="338"/>
      <c r="E69" s="338"/>
      <c r="F69" s="338"/>
      <c r="G69" s="338"/>
      <c r="H69" s="338"/>
      <c r="I69" s="338"/>
      <c r="J69" s="338"/>
      <c r="K69" s="338"/>
      <c r="L69" s="338"/>
      <c r="M69" s="338"/>
      <c r="N69" s="338"/>
      <c r="O69" s="338"/>
      <c r="P69" s="338"/>
      <c r="Q69" s="14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27.75" customHeight="1" x14ac:dyDescent="0.25">
      <c r="A70" s="314" t="s">
        <v>264</v>
      </c>
      <c r="B70" s="373"/>
      <c r="C70" s="338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338"/>
      <c r="O70" s="338"/>
      <c r="P70" s="338"/>
      <c r="Q70" s="14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27.75" customHeight="1" x14ac:dyDescent="0.25">
      <c r="A71" s="314" t="s">
        <v>265</v>
      </c>
      <c r="B71" s="373"/>
      <c r="C71" s="338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338"/>
      <c r="P71" s="338"/>
      <c r="Q71" s="14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27.75" customHeight="1" x14ac:dyDescent="0.25">
      <c r="A72" s="314" t="s">
        <v>266</v>
      </c>
      <c r="B72" s="373"/>
      <c r="C72" s="338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338"/>
      <c r="O72" s="338"/>
      <c r="P72" s="338"/>
      <c r="Q72" s="14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27.75" customHeight="1" x14ac:dyDescent="0.25">
      <c r="A73" s="314" t="s">
        <v>277</v>
      </c>
      <c r="B73" s="373"/>
      <c r="C73" s="338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338"/>
      <c r="O73" s="338"/>
      <c r="P73" s="338"/>
      <c r="Q73" s="14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27.75" customHeight="1" x14ac:dyDescent="0.25">
      <c r="A74" s="313" t="s">
        <v>278</v>
      </c>
      <c r="B74" s="373"/>
      <c r="C74" s="338"/>
      <c r="D74" s="338"/>
      <c r="E74" s="338"/>
      <c r="F74" s="338"/>
      <c r="G74" s="338"/>
      <c r="H74" s="338"/>
      <c r="I74" s="338"/>
      <c r="J74" s="338"/>
      <c r="K74" s="338"/>
      <c r="L74" s="338"/>
      <c r="M74" s="338"/>
      <c r="N74" s="338"/>
      <c r="O74" s="338"/>
      <c r="P74" s="338"/>
      <c r="Q74" s="14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27.75" customHeight="1" x14ac:dyDescent="0.25">
      <c r="A75" s="314" t="s">
        <v>279</v>
      </c>
      <c r="B75" s="373"/>
      <c r="C75" s="338"/>
      <c r="D75" s="338"/>
      <c r="E75" s="338"/>
      <c r="F75" s="338"/>
      <c r="G75" s="338"/>
      <c r="H75" s="338"/>
      <c r="I75" s="338"/>
      <c r="J75" s="338"/>
      <c r="K75" s="338"/>
      <c r="L75" s="338"/>
      <c r="M75" s="338"/>
      <c r="N75" s="338"/>
      <c r="O75" s="338"/>
      <c r="P75" s="338"/>
      <c r="Q75" s="14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27.75" customHeight="1" x14ac:dyDescent="0.25">
      <c r="A76" s="314" t="s">
        <v>226</v>
      </c>
      <c r="B76" s="373"/>
      <c r="C76" s="338"/>
      <c r="D76" s="338"/>
      <c r="E76" s="338"/>
      <c r="F76" s="338"/>
      <c r="G76" s="338"/>
      <c r="H76" s="338"/>
      <c r="I76" s="338"/>
      <c r="J76" s="338"/>
      <c r="K76" s="338"/>
      <c r="L76" s="338"/>
      <c r="M76" s="338"/>
      <c r="N76" s="338"/>
      <c r="O76" s="338"/>
      <c r="P76" s="338"/>
      <c r="Q76" s="14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4.25" customHeight="1" x14ac:dyDescent="0.25">
      <c r="A77" s="136"/>
      <c r="B77" s="375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36" customHeight="1" x14ac:dyDescent="0.2">
      <c r="A78" s="129" t="s">
        <v>98</v>
      </c>
      <c r="B78" s="97" t="str">
        <f>REPT('[2]Informacije o klubu'!B33,1)</f>
        <v/>
      </c>
      <c r="C78" s="24"/>
      <c r="D78" s="24"/>
      <c r="E78" s="24"/>
      <c r="F78" s="24"/>
      <c r="G78" s="24"/>
      <c r="H78" s="24" t="str">
        <f>REPT('[2]Informacije o klubu'!B33,1)</f>
        <v/>
      </c>
      <c r="I78" s="24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4.25" customHeight="1" x14ac:dyDescent="0.2">
      <c r="A79" s="299" t="str">
        <f>REPT('Informacije _30.6.26.'!B31,1)</f>
        <v/>
      </c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4.25" customHeight="1" x14ac:dyDescent="0.2">
      <c r="A80" s="98" t="s">
        <v>99</v>
      </c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4.25" customHeight="1" x14ac:dyDescent="0.2">
      <c r="A81" s="299" t="str">
        <f>REPT('Informacije _30.6.26.'!B11,1)</f>
        <v/>
      </c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4.25" customHeight="1" x14ac:dyDescent="0.25">
      <c r="A82" s="299" t="str">
        <f>REPT('Informacije _30.6.26.'!B13,1)</f>
        <v/>
      </c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14.25" customHeight="1" x14ac:dyDescent="0.25">
      <c r="A83" s="27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14.25" customHeight="1" x14ac:dyDescent="0.25">
      <c r="A84" s="98" t="s">
        <v>100</v>
      </c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14.25" customHeight="1" x14ac:dyDescent="0.2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14.25" customHeight="1" x14ac:dyDescent="0.25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14.25" customHeight="1" x14ac:dyDescent="0.25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14.25" customHeight="1" x14ac:dyDescent="0.25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14.25" customHeight="1" x14ac:dyDescent="0.25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14.25" customHeight="1" x14ac:dyDescent="0.25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14.25" customHeight="1" x14ac:dyDescent="0.25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4.25" customHeight="1" x14ac:dyDescent="0.25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14.25" customHeight="1" x14ac:dyDescent="0.2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14.25" customHeight="1" x14ac:dyDescent="0.2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14.25" customHeight="1" x14ac:dyDescent="0.2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14.25" customHeight="1" x14ac:dyDescent="0.2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14.25" customHeight="1" x14ac:dyDescent="0.2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14.25" customHeight="1" x14ac:dyDescent="0.2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14.25" customHeight="1" x14ac:dyDescent="0.2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14.25" customHeight="1" x14ac:dyDescent="0.2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14.25" customHeight="1" x14ac:dyDescent="0.25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14.25" customHeight="1" x14ac:dyDescent="0.2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14.25" customHeight="1" x14ac:dyDescent="0.25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14.25" customHeight="1" x14ac:dyDescent="0.2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14.25" customHeight="1" x14ac:dyDescent="0.25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14.25" customHeight="1" x14ac:dyDescent="0.25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14.25" customHeight="1" x14ac:dyDescent="0.25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14.25" customHeight="1" x14ac:dyDescent="0.2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14.25" customHeight="1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14.25" customHeight="1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14.25" customHeight="1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14.25" customHeight="1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14.25" customHeight="1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4.25" customHeight="1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14.25" customHeight="1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14.25" customHeight="1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14.25" customHeight="1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14.25" customHeight="1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14.25" customHeight="1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14.25" customHeight="1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14.25" customHeight="1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14.25" customHeight="1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14.25" customHeight="1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14.25" customHeight="1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4.25" customHeight="1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14.25" customHeight="1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4.25" customHeight="1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4.25" customHeight="1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4.25" customHeight="1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4.25" customHeight="1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4.25" customHeight="1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14.25" customHeight="1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4.25" customHeight="1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</row>
    <row r="134" spans="1:29" ht="14.25" customHeight="1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</row>
    <row r="135" spans="1:29" ht="14.25" customHeight="1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4.25" customHeight="1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4.25" customHeight="1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4.25" customHeight="1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4.25" customHeight="1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4.25" customHeight="1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4.25" customHeight="1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4.25" customHeight="1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4.25" customHeight="1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4.25" customHeight="1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4.25" customHeight="1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4.25" customHeight="1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4.25" customHeight="1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4.25" customHeight="1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4.25" customHeight="1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4.25" customHeight="1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4.25" customHeight="1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4.25" customHeight="1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4.25" customHeight="1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4.25" customHeight="1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4.25" customHeight="1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4.25" customHeight="1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4.25" customHeight="1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4.25" customHeight="1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4.25" customHeight="1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4.25" customHeight="1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4.25" customHeight="1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4.25" customHeight="1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4.25" customHeight="1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4.25" customHeight="1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4.25" customHeight="1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4.25" customHeight="1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4.25" customHeight="1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4.25" customHeight="1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4.25" customHeight="1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4.25" customHeight="1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4.25" customHeight="1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4.25" customHeight="1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4.25" customHeight="1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4.25" customHeight="1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4.25" customHeight="1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4.25" customHeight="1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4.25" customHeight="1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4.25" customHeight="1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4.25" customHeight="1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4.25" customHeight="1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4.25" customHeight="1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4.25" customHeight="1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4.25" customHeight="1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4.25" customHeight="1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4.25" customHeight="1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4.25" customHeight="1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4.25" customHeight="1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4.25" customHeight="1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4.25" customHeight="1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4.25" customHeight="1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4.25" customHeight="1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4.25" customHeight="1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4.25" customHeight="1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4.25" customHeight="1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4.25" customHeight="1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4.25" customHeight="1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4.25" customHeight="1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4.25" customHeight="1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spans="1:29" ht="14.25" customHeight="1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</row>
    <row r="200" spans="1:29" ht="14.25" customHeight="1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</row>
    <row r="201" spans="1:29" ht="14.25" customHeight="1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</row>
    <row r="202" spans="1:29" ht="14.25" customHeight="1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</row>
    <row r="203" spans="1:29" ht="14.25" customHeight="1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</row>
    <row r="204" spans="1:29" ht="14.25" customHeight="1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</row>
    <row r="205" spans="1:29" ht="14.25" customHeight="1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</row>
    <row r="206" spans="1:29" ht="14.25" customHeight="1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</row>
    <row r="207" spans="1:29" ht="14.25" customHeight="1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</row>
    <row r="208" spans="1:29" ht="14.25" customHeight="1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</row>
    <row r="209" spans="1:29" ht="14.25" customHeight="1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</row>
    <row r="210" spans="1:29" ht="14.25" customHeight="1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</row>
    <row r="211" spans="1:29" ht="14.25" customHeight="1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</row>
    <row r="212" spans="1:29" ht="14.25" customHeight="1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</row>
    <row r="213" spans="1:29" ht="14.25" customHeight="1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</row>
    <row r="214" spans="1:29" ht="14.25" customHeight="1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</row>
    <row r="215" spans="1:29" ht="14.25" customHeight="1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</row>
    <row r="216" spans="1:29" ht="14.25" customHeight="1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</row>
    <row r="217" spans="1:29" ht="14.25" customHeight="1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</row>
    <row r="218" spans="1:29" ht="14.25" customHeight="1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</row>
    <row r="219" spans="1:29" ht="14.25" customHeight="1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</row>
    <row r="220" spans="1:29" ht="14.25" customHeight="1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</row>
    <row r="221" spans="1:29" ht="14.25" customHeight="1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</row>
    <row r="222" spans="1:29" ht="14.25" customHeight="1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</row>
    <row r="223" spans="1:29" ht="14.25" customHeight="1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</row>
    <row r="224" spans="1:29" ht="14.25" customHeight="1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</row>
    <row r="225" spans="1:29" ht="14.25" customHeight="1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</row>
    <row r="226" spans="1:29" ht="14.25" customHeight="1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</row>
    <row r="227" spans="1:29" ht="14.25" customHeight="1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</row>
    <row r="228" spans="1:29" ht="14.25" customHeight="1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</row>
    <row r="229" spans="1:29" ht="14.25" customHeight="1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</row>
    <row r="230" spans="1:29" ht="14.25" customHeight="1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</row>
    <row r="231" spans="1:29" ht="14.25" customHeight="1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</row>
    <row r="232" spans="1:29" ht="14.25" customHeight="1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</row>
    <row r="233" spans="1:29" ht="14.25" customHeight="1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</row>
    <row r="234" spans="1:29" ht="14.25" customHeight="1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</row>
    <row r="235" spans="1:29" ht="14.25" customHeight="1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</row>
    <row r="236" spans="1:29" ht="14.25" customHeight="1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</row>
    <row r="237" spans="1:29" ht="14.25" customHeight="1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</row>
    <row r="238" spans="1:29" ht="14.25" customHeight="1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</row>
    <row r="239" spans="1:29" ht="14.25" customHeight="1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</row>
    <row r="240" spans="1:29" ht="14.25" customHeight="1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</row>
    <row r="241" spans="1:29" ht="14.25" customHeight="1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</row>
    <row r="242" spans="1:29" ht="14.25" customHeight="1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</row>
    <row r="243" spans="1:29" ht="14.25" customHeight="1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</row>
    <row r="244" spans="1:29" ht="14.25" customHeight="1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</row>
    <row r="245" spans="1:29" ht="14.25" customHeight="1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</row>
    <row r="246" spans="1:29" ht="14.25" customHeight="1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</row>
    <row r="247" spans="1:29" ht="14.25" customHeight="1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</row>
    <row r="248" spans="1:29" ht="14.25" customHeight="1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</row>
    <row r="249" spans="1:29" ht="14.25" customHeight="1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</row>
    <row r="250" spans="1:29" ht="14.25" customHeight="1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</row>
    <row r="251" spans="1:29" ht="14.25" customHeight="1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</row>
    <row r="252" spans="1:29" ht="14.25" customHeight="1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</row>
    <row r="253" spans="1:29" ht="14.25" customHeight="1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</row>
    <row r="254" spans="1:29" ht="14.25" customHeight="1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</row>
    <row r="255" spans="1:29" ht="14.25" customHeight="1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</row>
    <row r="256" spans="1:29" ht="14.25" customHeight="1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</row>
    <row r="257" spans="1:29" ht="14.25" customHeight="1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</row>
    <row r="258" spans="1:29" ht="14.25" customHeight="1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</row>
    <row r="259" spans="1:29" ht="14.25" customHeight="1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</row>
    <row r="260" spans="1:29" ht="14.25" customHeight="1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</row>
    <row r="261" spans="1:29" ht="14.25" customHeight="1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</row>
    <row r="262" spans="1:29" ht="14.25" customHeight="1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</row>
    <row r="263" spans="1:29" ht="14.25" customHeight="1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</row>
    <row r="264" spans="1:29" ht="14.25" customHeight="1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</row>
    <row r="265" spans="1:29" ht="14.25" customHeight="1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</row>
    <row r="266" spans="1:29" ht="14.25" customHeight="1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</row>
    <row r="267" spans="1:29" ht="14.25" customHeight="1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</row>
    <row r="268" spans="1:29" ht="14.25" customHeight="1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</row>
    <row r="269" spans="1:29" ht="14.25" customHeight="1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</row>
    <row r="270" spans="1:29" ht="14.25" customHeight="1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</row>
    <row r="271" spans="1:29" ht="14.25" customHeight="1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</row>
    <row r="272" spans="1:29" ht="14.25" customHeight="1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</row>
    <row r="273" spans="1:29" ht="14.25" customHeight="1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</row>
    <row r="274" spans="1:29" ht="14.25" customHeight="1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</row>
    <row r="275" spans="1:29" ht="14.25" customHeight="1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</row>
    <row r="276" spans="1:29" ht="14.25" customHeight="1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</row>
    <row r="277" spans="1:29" ht="14.25" customHeight="1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</row>
    <row r="278" spans="1:29" ht="14.25" customHeight="1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</row>
    <row r="279" spans="1:29" ht="14.25" customHeight="1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</row>
    <row r="280" spans="1:29" ht="14.25" customHeight="1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</row>
    <row r="281" spans="1:29" ht="14.25" customHeight="1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</row>
    <row r="282" spans="1:29" ht="14.25" customHeight="1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</row>
    <row r="283" spans="1:29" ht="14.25" customHeight="1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</row>
    <row r="284" spans="1:29" ht="14.25" customHeight="1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</row>
    <row r="285" spans="1:29" ht="14.25" customHeight="1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</row>
    <row r="286" spans="1:29" ht="14.25" customHeight="1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</row>
    <row r="287" spans="1:29" ht="14.25" customHeight="1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</row>
    <row r="288" spans="1:29" ht="14.25" customHeight="1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</row>
    <row r="289" spans="1:29" ht="14.25" customHeight="1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</row>
    <row r="290" spans="1:29" ht="14.25" customHeight="1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</row>
    <row r="291" spans="1:29" ht="14.25" customHeight="1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</row>
    <row r="292" spans="1:29" ht="14.25" customHeight="1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</row>
    <row r="293" spans="1:29" ht="14.25" customHeight="1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</row>
    <row r="294" spans="1:29" ht="14.25" customHeight="1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</row>
    <row r="295" spans="1:29" ht="14.25" customHeight="1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</row>
    <row r="296" spans="1:29" ht="14.25" customHeight="1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</row>
    <row r="297" spans="1:29" ht="14.25" customHeight="1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</row>
    <row r="298" spans="1:29" ht="14.25" customHeight="1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</row>
    <row r="299" spans="1:29" ht="14.25" customHeight="1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</row>
    <row r="300" spans="1:29" ht="14.25" customHeight="1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</row>
    <row r="301" spans="1:29" ht="14.25" customHeight="1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</row>
    <row r="302" spans="1:29" ht="14.25" customHeight="1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</row>
    <row r="303" spans="1:29" ht="14.25" customHeight="1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</row>
    <row r="304" spans="1:29" ht="14.25" customHeight="1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</row>
    <row r="305" spans="1:29" ht="14.25" customHeight="1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</row>
    <row r="306" spans="1:29" ht="14.25" customHeight="1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</row>
    <row r="307" spans="1:29" ht="14.25" customHeight="1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</row>
    <row r="308" spans="1:29" ht="14.25" customHeight="1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</row>
    <row r="309" spans="1:29" ht="14.25" customHeight="1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</row>
    <row r="310" spans="1:29" ht="14.25" customHeight="1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</row>
    <row r="311" spans="1:29" ht="14.25" customHeight="1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</row>
    <row r="312" spans="1:29" ht="14.25" customHeight="1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</row>
    <row r="313" spans="1:29" ht="14.25" customHeight="1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</row>
    <row r="314" spans="1:29" ht="14.25" customHeight="1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</row>
    <row r="315" spans="1:29" ht="14.25" customHeight="1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</row>
    <row r="316" spans="1:29" ht="14.25" customHeight="1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</row>
    <row r="317" spans="1:29" ht="14.25" customHeight="1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</row>
    <row r="318" spans="1:29" ht="14.25" customHeight="1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</row>
    <row r="319" spans="1:29" ht="14.25" customHeight="1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</row>
    <row r="320" spans="1:29" ht="14.25" customHeight="1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</row>
    <row r="321" spans="1:29" ht="14.25" customHeight="1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</row>
    <row r="322" spans="1:29" ht="14.25" customHeight="1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</row>
    <row r="323" spans="1:29" ht="14.25" customHeight="1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</row>
    <row r="324" spans="1:29" ht="14.25" customHeight="1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</row>
    <row r="325" spans="1:29" ht="14.25" customHeight="1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</row>
    <row r="326" spans="1:29" ht="14.25" customHeight="1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</row>
    <row r="327" spans="1:29" ht="14.25" customHeight="1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</row>
    <row r="328" spans="1:29" ht="14.25" customHeight="1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</row>
    <row r="329" spans="1:29" ht="14.25" customHeight="1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</row>
    <row r="330" spans="1:29" ht="14.25" customHeight="1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</row>
    <row r="331" spans="1:29" ht="14.25" customHeight="1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</row>
    <row r="332" spans="1:29" ht="14.25" customHeight="1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</row>
    <row r="333" spans="1:29" ht="14.25" customHeight="1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</row>
    <row r="334" spans="1:29" ht="14.25" customHeight="1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</row>
    <row r="335" spans="1:29" ht="14.25" customHeight="1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</row>
    <row r="336" spans="1:29" ht="14.25" customHeight="1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</row>
    <row r="337" spans="1:29" ht="14.25" customHeight="1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</row>
    <row r="338" spans="1:29" ht="14.25" customHeight="1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</row>
    <row r="339" spans="1:29" ht="14.25" customHeight="1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</row>
    <row r="340" spans="1:29" ht="14.25" customHeight="1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</row>
    <row r="341" spans="1:29" ht="14.25" customHeight="1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</row>
    <row r="342" spans="1:29" ht="14.25" customHeight="1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</row>
    <row r="343" spans="1:29" ht="14.25" customHeight="1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</row>
    <row r="344" spans="1:29" ht="14.25" customHeight="1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</row>
    <row r="345" spans="1:29" ht="14.25" customHeight="1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</row>
    <row r="346" spans="1:29" ht="14.25" customHeight="1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</row>
    <row r="347" spans="1:29" ht="14.25" customHeight="1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</row>
    <row r="348" spans="1:29" ht="14.25" customHeight="1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</row>
    <row r="349" spans="1:29" ht="14.25" customHeight="1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</row>
    <row r="350" spans="1:29" ht="14.25" customHeight="1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</row>
    <row r="351" spans="1:29" ht="14.25" customHeight="1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</row>
    <row r="352" spans="1:29" ht="14.25" customHeight="1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</row>
    <row r="353" spans="1:29" ht="14.25" customHeight="1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</row>
    <row r="354" spans="1:29" ht="14.25" customHeight="1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</row>
    <row r="355" spans="1:29" ht="14.25" customHeight="1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</row>
    <row r="356" spans="1:29" ht="14.25" customHeight="1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</row>
    <row r="357" spans="1:29" ht="14.25" customHeight="1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</row>
    <row r="358" spans="1:29" ht="14.25" customHeight="1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</row>
    <row r="359" spans="1:29" ht="14.25" customHeight="1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</row>
    <row r="360" spans="1:29" ht="14.25" customHeight="1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</row>
    <row r="361" spans="1:29" ht="14.25" customHeight="1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</row>
    <row r="362" spans="1:29" ht="14.25" customHeight="1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</row>
    <row r="363" spans="1:29" ht="14.25" customHeight="1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</row>
    <row r="364" spans="1:29" ht="14.25" customHeight="1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</row>
    <row r="365" spans="1:29" ht="14.25" customHeight="1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</row>
    <row r="366" spans="1:29" ht="14.25" customHeight="1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</row>
    <row r="367" spans="1:29" ht="14.25" customHeight="1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</row>
    <row r="368" spans="1:29" ht="14.25" customHeight="1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</row>
    <row r="369" spans="1:29" ht="14.25" customHeight="1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</row>
    <row r="370" spans="1:29" ht="14.25" customHeight="1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</row>
    <row r="371" spans="1:29" ht="14.25" customHeight="1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</row>
    <row r="372" spans="1:29" ht="14.25" customHeight="1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</row>
    <row r="373" spans="1:29" ht="14.25" customHeight="1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</row>
    <row r="374" spans="1:29" ht="14.25" customHeight="1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</row>
    <row r="375" spans="1:29" ht="14.25" customHeight="1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</row>
    <row r="376" spans="1:29" ht="14.25" customHeight="1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</row>
    <row r="377" spans="1:29" ht="14.25" customHeight="1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</row>
    <row r="378" spans="1:29" ht="14.25" customHeight="1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</row>
    <row r="379" spans="1:29" ht="14.25" customHeight="1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</row>
    <row r="380" spans="1:29" ht="14.25" customHeight="1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</row>
    <row r="381" spans="1:29" ht="14.25" customHeight="1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</row>
    <row r="382" spans="1:29" ht="14.25" customHeight="1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</row>
    <row r="383" spans="1:29" ht="14.25" customHeight="1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</row>
    <row r="384" spans="1:29" ht="14.25" customHeight="1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</row>
    <row r="385" spans="1:29" ht="14.25" customHeight="1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</row>
    <row r="386" spans="1:29" ht="14.25" customHeight="1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</row>
    <row r="387" spans="1:29" ht="14.25" customHeight="1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</row>
    <row r="388" spans="1:29" ht="14.25" customHeight="1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</row>
    <row r="389" spans="1:29" ht="14.25" customHeight="1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</row>
    <row r="390" spans="1:29" ht="14.25" customHeight="1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</row>
    <row r="391" spans="1:29" ht="14.25" customHeight="1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</row>
    <row r="392" spans="1:29" ht="14.25" customHeight="1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</row>
    <row r="393" spans="1:29" ht="14.25" customHeight="1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</row>
    <row r="394" spans="1:29" ht="14.25" customHeight="1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</row>
    <row r="395" spans="1:29" ht="14.25" customHeight="1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</row>
    <row r="396" spans="1:29" ht="14.25" customHeight="1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</row>
    <row r="397" spans="1:29" ht="14.25" customHeight="1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</row>
    <row r="398" spans="1:29" ht="14.25" customHeight="1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</row>
    <row r="399" spans="1:29" ht="14.25" customHeight="1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</row>
    <row r="400" spans="1:29" ht="14.25" customHeight="1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</row>
    <row r="401" spans="1:29" ht="14.25" customHeight="1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</row>
    <row r="402" spans="1:29" ht="14.25" customHeight="1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</row>
    <row r="403" spans="1:29" ht="14.25" customHeight="1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</row>
    <row r="404" spans="1:29" ht="14.25" customHeight="1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</row>
    <row r="405" spans="1:29" ht="14.25" customHeight="1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</row>
    <row r="406" spans="1:29" ht="14.25" customHeight="1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</row>
    <row r="407" spans="1:29" ht="14.25" customHeight="1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</row>
    <row r="408" spans="1:29" ht="14.25" customHeight="1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</row>
    <row r="409" spans="1:29" ht="14.25" customHeight="1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</row>
    <row r="410" spans="1:29" ht="14.25" customHeight="1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</row>
    <row r="411" spans="1:29" ht="14.25" customHeight="1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</row>
    <row r="412" spans="1:29" ht="14.25" customHeight="1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</row>
    <row r="413" spans="1:29" ht="14.25" customHeight="1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</row>
    <row r="414" spans="1:29" ht="14.25" customHeight="1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</row>
    <row r="415" spans="1:29" ht="14.25" customHeight="1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</row>
    <row r="416" spans="1:29" ht="14.25" customHeight="1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</row>
    <row r="417" spans="1:29" ht="14.25" customHeight="1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</row>
    <row r="418" spans="1:29" ht="14.25" customHeight="1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</row>
    <row r="419" spans="1:29" ht="14.25" customHeight="1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</row>
    <row r="420" spans="1:29" ht="14.25" customHeight="1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</row>
    <row r="421" spans="1:29" ht="14.25" customHeight="1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</row>
    <row r="422" spans="1:29" ht="14.25" customHeight="1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</row>
    <row r="423" spans="1:29" ht="14.25" customHeight="1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</row>
    <row r="424" spans="1:29" ht="14.25" customHeight="1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</row>
    <row r="425" spans="1:29" ht="14.25" customHeight="1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</row>
    <row r="426" spans="1:29" ht="14.25" customHeight="1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</row>
    <row r="427" spans="1:29" ht="14.25" customHeight="1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</row>
    <row r="428" spans="1:29" ht="14.25" customHeight="1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</row>
    <row r="429" spans="1:29" ht="14.25" customHeight="1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</row>
    <row r="430" spans="1:29" ht="14.25" customHeight="1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</row>
    <row r="431" spans="1:29" ht="14.25" customHeight="1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</row>
    <row r="432" spans="1:29" ht="14.25" customHeight="1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</row>
    <row r="433" spans="1:29" ht="14.25" customHeight="1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</row>
    <row r="434" spans="1:29" ht="14.25" customHeight="1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</row>
    <row r="435" spans="1:29" ht="14.25" customHeight="1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</row>
    <row r="436" spans="1:29" ht="14.25" customHeight="1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</row>
    <row r="437" spans="1:29" ht="14.25" customHeight="1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</row>
    <row r="438" spans="1:29" ht="14.25" customHeight="1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</row>
    <row r="439" spans="1:29" ht="14.25" customHeight="1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</row>
    <row r="440" spans="1:29" ht="14.25" customHeight="1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</row>
    <row r="441" spans="1:29" ht="14.25" customHeight="1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</row>
    <row r="442" spans="1:29" ht="14.25" customHeight="1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</row>
    <row r="443" spans="1:29" ht="14.25" customHeight="1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</row>
    <row r="444" spans="1:29" ht="14.25" customHeight="1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</row>
    <row r="445" spans="1:29" ht="14.25" customHeight="1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</row>
    <row r="446" spans="1:29" ht="14.25" customHeight="1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</row>
    <row r="447" spans="1:29" ht="14.25" customHeight="1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</row>
    <row r="448" spans="1:29" ht="14.25" customHeight="1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</row>
    <row r="449" spans="1:29" ht="14.25" customHeight="1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</row>
    <row r="450" spans="1:29" ht="14.25" customHeight="1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</row>
    <row r="451" spans="1:29" ht="14.25" customHeight="1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</row>
    <row r="452" spans="1:29" ht="14.25" customHeight="1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</row>
    <row r="453" spans="1:29" ht="14.25" customHeight="1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</row>
    <row r="454" spans="1:29" ht="14.25" customHeight="1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</row>
    <row r="455" spans="1:29" ht="14.25" customHeight="1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</row>
    <row r="456" spans="1:29" ht="14.25" customHeight="1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</row>
    <row r="457" spans="1:29" ht="14.25" customHeight="1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</row>
    <row r="458" spans="1:29" ht="14.25" customHeight="1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</row>
    <row r="459" spans="1:29" ht="14.25" customHeight="1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</row>
    <row r="460" spans="1:29" ht="14.25" customHeight="1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</row>
    <row r="461" spans="1:29" ht="14.25" customHeight="1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</row>
    <row r="462" spans="1:29" ht="14.25" customHeight="1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</row>
    <row r="463" spans="1:29" ht="14.25" customHeight="1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</row>
    <row r="464" spans="1:29" ht="14.25" customHeight="1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</row>
    <row r="465" spans="1:29" ht="14.25" customHeight="1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</row>
    <row r="466" spans="1:29" ht="14.25" customHeight="1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</row>
    <row r="467" spans="1:29" ht="14.25" customHeight="1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</row>
    <row r="468" spans="1:29" ht="14.25" customHeight="1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</row>
    <row r="469" spans="1:29" ht="14.25" customHeight="1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</row>
    <row r="470" spans="1:29" ht="14.25" customHeight="1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</row>
    <row r="471" spans="1:29" ht="14.25" customHeight="1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</row>
    <row r="472" spans="1:29" ht="14.25" customHeight="1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</row>
    <row r="473" spans="1:29" ht="14.25" customHeight="1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</row>
    <row r="474" spans="1:29" ht="14.25" customHeight="1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</row>
    <row r="475" spans="1:29" ht="14.25" customHeight="1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</row>
    <row r="476" spans="1:29" ht="14.25" customHeight="1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</row>
    <row r="477" spans="1:29" ht="14.25" customHeight="1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</row>
    <row r="478" spans="1:29" ht="14.25" customHeight="1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</row>
    <row r="479" spans="1:29" ht="14.25" customHeight="1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</row>
    <row r="480" spans="1:29" ht="14.25" customHeight="1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</row>
    <row r="481" spans="1:29" ht="14.25" customHeight="1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</row>
    <row r="482" spans="1:29" ht="14.25" customHeight="1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</row>
    <row r="483" spans="1:29" ht="14.25" customHeight="1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</row>
    <row r="484" spans="1:29" ht="14.25" customHeight="1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</row>
    <row r="485" spans="1:29" ht="14.25" customHeight="1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</row>
    <row r="486" spans="1:29" ht="14.25" customHeight="1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</row>
    <row r="487" spans="1:29" ht="14.25" customHeight="1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</row>
    <row r="488" spans="1:29" ht="14.25" customHeight="1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</row>
    <row r="489" spans="1:29" ht="14.25" customHeight="1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</row>
    <row r="490" spans="1:29" ht="14.25" customHeight="1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</row>
    <row r="491" spans="1:29" ht="14.25" customHeight="1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</row>
    <row r="492" spans="1:29" ht="14.25" customHeight="1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</row>
    <row r="493" spans="1:29" ht="14.25" customHeight="1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</row>
    <row r="494" spans="1:29" ht="14.25" customHeight="1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</row>
    <row r="495" spans="1:29" ht="14.25" customHeight="1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</row>
    <row r="496" spans="1:29" ht="14.25" customHeight="1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</row>
    <row r="497" spans="1:29" ht="14.25" customHeight="1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</row>
    <row r="498" spans="1:29" ht="14.25" customHeight="1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</row>
    <row r="499" spans="1:29" ht="14.25" customHeight="1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</row>
    <row r="500" spans="1:29" ht="14.25" customHeight="1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</row>
    <row r="501" spans="1:29" ht="14.25" customHeight="1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</row>
    <row r="502" spans="1:29" ht="14.25" customHeight="1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</row>
    <row r="503" spans="1:29" ht="14.25" customHeight="1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</row>
    <row r="504" spans="1:29" ht="14.25" customHeight="1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</row>
    <row r="505" spans="1:29" ht="14.25" customHeight="1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</row>
    <row r="506" spans="1:29" ht="14.25" customHeight="1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</row>
    <row r="507" spans="1:29" ht="14.25" customHeight="1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</row>
    <row r="508" spans="1:29" ht="14.25" customHeight="1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</row>
    <row r="509" spans="1:29" ht="14.25" customHeight="1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</row>
    <row r="510" spans="1:29" ht="14.25" customHeight="1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</row>
    <row r="511" spans="1:29" ht="14.25" customHeight="1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</row>
    <row r="512" spans="1:29" ht="14.25" customHeight="1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</row>
    <row r="513" spans="1:29" ht="14.25" customHeight="1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</row>
    <row r="514" spans="1:29" ht="14.25" customHeight="1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</row>
    <row r="515" spans="1:29" ht="14.25" customHeight="1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</row>
    <row r="516" spans="1:29" ht="14.25" customHeight="1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</row>
    <row r="517" spans="1:29" ht="14.25" customHeight="1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</row>
    <row r="518" spans="1:29" ht="14.25" customHeight="1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</row>
    <row r="519" spans="1:29" ht="14.25" customHeight="1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</row>
    <row r="520" spans="1:29" ht="14.25" customHeight="1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</row>
    <row r="521" spans="1:29" ht="14.25" customHeight="1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</row>
    <row r="522" spans="1:29" ht="14.25" customHeight="1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</row>
    <row r="523" spans="1:29" ht="14.25" customHeight="1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</row>
    <row r="524" spans="1:29" ht="14.25" customHeight="1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</row>
    <row r="525" spans="1:29" ht="14.25" customHeight="1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</row>
    <row r="526" spans="1:29" ht="14.25" customHeight="1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</row>
    <row r="527" spans="1:29" ht="14.25" customHeight="1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</row>
    <row r="528" spans="1:29" ht="14.25" customHeight="1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</row>
    <row r="529" spans="1:29" ht="14.25" customHeight="1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</row>
    <row r="530" spans="1:29" ht="14.25" customHeight="1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</row>
    <row r="531" spans="1:29" ht="14.25" customHeight="1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</row>
    <row r="532" spans="1:29" ht="14.25" customHeight="1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</row>
    <row r="533" spans="1:29" ht="14.25" customHeight="1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</row>
    <row r="534" spans="1:29" ht="14.25" customHeight="1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</row>
    <row r="535" spans="1:29" ht="14.25" customHeight="1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</row>
    <row r="536" spans="1:29" ht="14.25" customHeight="1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</row>
    <row r="537" spans="1:29" ht="14.25" customHeight="1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</row>
    <row r="538" spans="1:29" ht="14.25" customHeight="1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</row>
    <row r="539" spans="1:29" ht="14.25" customHeight="1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</row>
    <row r="540" spans="1:29" ht="14.25" customHeight="1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</row>
    <row r="541" spans="1:29" ht="14.25" customHeight="1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</row>
    <row r="542" spans="1:29" ht="14.25" customHeight="1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</row>
    <row r="543" spans="1:29" ht="14.25" customHeight="1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</row>
    <row r="544" spans="1:29" ht="14.25" customHeight="1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</row>
    <row r="545" spans="1:29" ht="14.25" customHeight="1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</row>
    <row r="546" spans="1:29" ht="14.25" customHeight="1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</row>
    <row r="547" spans="1:29" ht="14.25" customHeight="1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</row>
    <row r="548" spans="1:29" ht="14.25" customHeight="1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</row>
    <row r="549" spans="1:29" ht="14.25" customHeight="1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</row>
    <row r="550" spans="1:29" ht="14.25" customHeight="1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</row>
    <row r="551" spans="1:29" ht="14.25" customHeight="1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</row>
    <row r="552" spans="1:29" ht="14.25" customHeight="1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</row>
    <row r="553" spans="1:29" ht="14.25" customHeight="1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</row>
    <row r="554" spans="1:29" ht="14.25" customHeight="1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</row>
    <row r="555" spans="1:29" ht="14.25" customHeight="1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</row>
    <row r="556" spans="1:29" ht="14.25" customHeight="1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</row>
    <row r="557" spans="1:29" ht="14.25" customHeight="1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</row>
    <row r="558" spans="1:29" ht="14.25" customHeight="1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</row>
    <row r="559" spans="1:29" ht="14.25" customHeight="1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</row>
    <row r="560" spans="1:29" ht="14.25" customHeight="1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</row>
    <row r="561" spans="1:29" ht="14.25" customHeight="1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</row>
    <row r="562" spans="1:29" ht="14.25" customHeight="1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</row>
    <row r="563" spans="1:29" ht="14.25" customHeight="1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</row>
    <row r="564" spans="1:29" ht="14.25" customHeight="1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</row>
    <row r="565" spans="1:29" ht="14.25" customHeight="1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</row>
    <row r="566" spans="1:29" ht="14.25" customHeight="1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</row>
    <row r="567" spans="1:29" ht="14.25" customHeight="1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</row>
    <row r="568" spans="1:29" ht="14.25" customHeight="1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</row>
    <row r="569" spans="1:29" ht="14.25" customHeight="1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</row>
    <row r="570" spans="1:29" ht="14.25" customHeight="1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</row>
    <row r="571" spans="1:29" ht="14.25" customHeight="1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</row>
    <row r="572" spans="1:29" ht="14.25" customHeight="1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</row>
    <row r="573" spans="1:29" ht="14.25" customHeight="1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</row>
    <row r="574" spans="1:29" ht="14.25" customHeight="1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</row>
    <row r="575" spans="1:29" ht="14.25" customHeight="1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</row>
    <row r="576" spans="1:29" ht="14.25" customHeight="1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</row>
    <row r="577" spans="1:29" ht="14.25" customHeight="1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</row>
    <row r="578" spans="1:29" ht="14.25" customHeight="1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</row>
    <row r="579" spans="1:29" ht="14.25" customHeight="1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</row>
    <row r="580" spans="1:29" ht="14.25" customHeight="1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</row>
    <row r="581" spans="1:29" ht="14.25" customHeight="1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</row>
    <row r="582" spans="1:29" ht="14.25" customHeight="1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</row>
    <row r="583" spans="1:29" ht="14.25" customHeight="1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</row>
    <row r="584" spans="1:29" ht="14.25" customHeight="1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</row>
    <row r="585" spans="1:29" ht="14.25" customHeight="1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</row>
    <row r="586" spans="1:29" ht="14.25" customHeight="1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</row>
    <row r="587" spans="1:29" ht="14.25" customHeight="1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</row>
    <row r="588" spans="1:29" ht="14.25" customHeight="1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</row>
    <row r="589" spans="1:29" ht="14.25" customHeight="1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</row>
    <row r="590" spans="1:29" ht="14.25" customHeight="1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</row>
    <row r="591" spans="1:29" ht="14.25" customHeight="1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</row>
    <row r="592" spans="1:29" ht="14.25" customHeight="1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</row>
    <row r="593" spans="1:29" ht="14.25" customHeight="1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</row>
    <row r="594" spans="1:29" ht="14.25" customHeight="1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</row>
    <row r="595" spans="1:29" ht="14.25" customHeight="1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</row>
    <row r="596" spans="1:29" ht="14.25" customHeight="1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</row>
    <row r="597" spans="1:29" ht="14.25" customHeight="1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</row>
    <row r="598" spans="1:29" ht="14.25" customHeight="1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</row>
    <row r="599" spans="1:29" ht="14.25" customHeight="1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</row>
    <row r="600" spans="1:29" ht="14.25" customHeight="1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</row>
    <row r="601" spans="1:29" ht="14.25" customHeight="1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</row>
    <row r="602" spans="1:29" ht="14.25" customHeight="1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</row>
    <row r="603" spans="1:29" ht="14.25" customHeight="1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</row>
    <row r="604" spans="1:29" ht="14.25" customHeight="1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</row>
    <row r="605" spans="1:29" ht="14.25" customHeight="1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</row>
    <row r="606" spans="1:29" ht="14.25" customHeight="1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</row>
    <row r="607" spans="1:29" ht="14.25" customHeight="1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</row>
    <row r="608" spans="1:29" ht="14.25" customHeight="1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</row>
    <row r="609" spans="1:29" ht="14.25" customHeight="1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</row>
    <row r="610" spans="1:29" ht="14.25" customHeight="1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</row>
    <row r="611" spans="1:29" ht="14.25" customHeight="1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</row>
    <row r="612" spans="1:29" ht="14.25" customHeight="1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</row>
    <row r="613" spans="1:29" ht="14.25" customHeight="1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</row>
    <row r="614" spans="1:29" ht="14.25" customHeight="1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</row>
    <row r="615" spans="1:29" ht="14.25" customHeight="1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</row>
    <row r="616" spans="1:29" ht="14.25" customHeight="1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</row>
    <row r="617" spans="1:29" ht="14.25" customHeight="1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</row>
    <row r="618" spans="1:29" ht="14.25" customHeight="1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</row>
    <row r="619" spans="1:29" ht="14.25" customHeight="1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</row>
    <row r="620" spans="1:29" ht="14.25" customHeight="1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</row>
    <row r="621" spans="1:29" ht="14.25" customHeight="1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</row>
    <row r="622" spans="1:29" ht="14.25" customHeight="1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</row>
    <row r="623" spans="1:29" ht="14.25" customHeight="1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</row>
    <row r="624" spans="1:29" ht="14.25" customHeight="1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</row>
    <row r="625" spans="1:29" ht="14.25" customHeight="1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</row>
    <row r="626" spans="1:29" ht="14.25" customHeight="1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</row>
    <row r="627" spans="1:29" ht="14.25" customHeight="1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</row>
    <row r="628" spans="1:29" ht="14.25" customHeight="1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</row>
    <row r="629" spans="1:29" ht="14.25" customHeight="1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</row>
    <row r="630" spans="1:29" ht="14.25" customHeight="1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</row>
    <row r="631" spans="1:29" ht="14.25" customHeight="1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</row>
    <row r="632" spans="1:29" ht="14.25" customHeight="1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</row>
    <row r="633" spans="1:29" ht="14.25" customHeight="1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</row>
    <row r="634" spans="1:29" ht="14.25" customHeight="1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</row>
    <row r="635" spans="1:29" ht="14.25" customHeight="1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</row>
    <row r="636" spans="1:29" ht="14.25" customHeight="1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</row>
    <row r="637" spans="1:29" ht="14.25" customHeight="1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</row>
    <row r="638" spans="1:29" ht="14.25" customHeight="1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</row>
    <row r="639" spans="1:29" ht="14.25" customHeight="1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</row>
    <row r="640" spans="1:29" ht="14.25" customHeight="1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</row>
    <row r="641" spans="1:29" ht="14.25" customHeight="1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</row>
    <row r="642" spans="1:29" ht="14.25" customHeight="1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</row>
    <row r="643" spans="1:29" ht="14.25" customHeight="1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</row>
    <row r="644" spans="1:29" ht="14.25" customHeight="1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</row>
    <row r="645" spans="1:29" ht="14.25" customHeight="1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</row>
    <row r="646" spans="1:29" ht="14.25" customHeight="1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</row>
    <row r="647" spans="1:29" ht="14.25" customHeight="1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</row>
    <row r="648" spans="1:29" ht="14.25" customHeight="1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</row>
    <row r="649" spans="1:29" ht="14.25" customHeight="1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</row>
    <row r="650" spans="1:29" ht="14.25" customHeight="1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</row>
    <row r="651" spans="1:29" ht="14.25" customHeight="1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</row>
    <row r="652" spans="1:29" ht="14.25" customHeight="1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</row>
    <row r="653" spans="1:29" ht="14.25" customHeight="1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</row>
    <row r="654" spans="1:29" ht="14.25" customHeight="1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</row>
    <row r="655" spans="1:29" ht="14.25" customHeight="1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</row>
    <row r="656" spans="1:29" ht="14.25" customHeight="1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</row>
    <row r="657" spans="1:29" ht="14.25" customHeight="1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</row>
    <row r="658" spans="1:29" ht="14.25" customHeight="1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</row>
    <row r="659" spans="1:29" ht="14.25" customHeight="1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</row>
    <row r="660" spans="1:29" ht="14.25" customHeight="1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</row>
    <row r="661" spans="1:29" ht="14.25" customHeight="1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</row>
    <row r="662" spans="1:29" ht="14.25" customHeight="1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</row>
    <row r="663" spans="1:29" ht="14.25" customHeight="1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</row>
    <row r="664" spans="1:29" ht="14.25" customHeight="1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</row>
    <row r="665" spans="1:29" ht="14.25" customHeight="1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</row>
    <row r="666" spans="1:29" ht="14.25" customHeight="1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</row>
    <row r="667" spans="1:29" ht="14.25" customHeight="1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</row>
    <row r="668" spans="1:29" ht="14.25" customHeight="1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</row>
    <row r="669" spans="1:29" ht="14.25" customHeight="1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</row>
    <row r="670" spans="1:29" ht="14.25" customHeight="1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</row>
    <row r="671" spans="1:29" ht="14.25" customHeight="1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</row>
    <row r="672" spans="1:29" ht="14.25" customHeight="1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</row>
    <row r="673" spans="1:29" ht="14.25" customHeight="1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</row>
    <row r="674" spans="1:29" ht="14.25" customHeight="1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</row>
    <row r="675" spans="1:29" ht="14.25" customHeight="1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</row>
    <row r="676" spans="1:29" ht="14.25" customHeight="1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</row>
    <row r="677" spans="1:29" ht="14.25" customHeight="1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</row>
    <row r="678" spans="1:29" ht="14.25" customHeight="1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</row>
    <row r="679" spans="1:29" ht="14.25" customHeight="1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</row>
    <row r="680" spans="1:29" ht="14.25" customHeight="1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</row>
    <row r="681" spans="1:29" ht="14.25" customHeight="1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</row>
    <row r="682" spans="1:29" ht="14.25" customHeight="1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</row>
    <row r="683" spans="1:29" ht="14.25" customHeight="1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</row>
    <row r="684" spans="1:29" ht="14.25" customHeight="1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</row>
    <row r="685" spans="1:29" ht="14.25" customHeight="1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</row>
    <row r="686" spans="1:29" ht="14.25" customHeight="1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</row>
    <row r="687" spans="1:29" ht="14.25" customHeight="1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</row>
    <row r="688" spans="1:29" ht="14.25" customHeight="1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</row>
    <row r="689" spans="1:29" ht="14.25" customHeight="1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</row>
    <row r="690" spans="1:29" ht="14.25" customHeight="1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</row>
    <row r="691" spans="1:29" ht="14.25" customHeight="1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</row>
    <row r="692" spans="1:29" ht="14.25" customHeight="1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</row>
    <row r="693" spans="1:29" ht="14.25" customHeight="1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</row>
    <row r="694" spans="1:29" ht="14.25" customHeight="1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</row>
    <row r="695" spans="1:29" ht="14.25" customHeight="1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</row>
    <row r="696" spans="1:29" ht="14.25" customHeight="1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</row>
    <row r="697" spans="1:29" ht="14.25" customHeight="1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</row>
    <row r="698" spans="1:29" ht="14.25" customHeight="1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</row>
    <row r="699" spans="1:29" ht="14.25" customHeight="1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</row>
    <row r="700" spans="1:29" ht="14.25" customHeight="1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</row>
    <row r="701" spans="1:29" ht="14.25" customHeight="1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</row>
    <row r="702" spans="1:29" ht="14.25" customHeight="1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</row>
    <row r="703" spans="1:29" ht="14.25" customHeight="1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</row>
    <row r="704" spans="1:29" ht="14.25" customHeight="1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</row>
    <row r="705" spans="1:29" ht="14.25" customHeight="1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</row>
    <row r="706" spans="1:29" ht="14.25" customHeight="1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</row>
    <row r="707" spans="1:29" ht="14.25" customHeight="1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</row>
    <row r="708" spans="1:29" ht="14.25" customHeight="1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</row>
    <row r="709" spans="1:29" ht="14.25" customHeight="1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</row>
    <row r="710" spans="1:29" ht="14.25" customHeight="1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</row>
    <row r="711" spans="1:29" ht="14.25" customHeight="1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</row>
    <row r="712" spans="1:29" ht="14.25" customHeight="1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</row>
    <row r="713" spans="1:29" ht="14.25" customHeight="1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</row>
    <row r="714" spans="1:29" ht="14.25" customHeight="1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</row>
    <row r="715" spans="1:29" ht="14.25" customHeight="1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</row>
    <row r="716" spans="1:29" ht="14.25" customHeight="1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</row>
    <row r="717" spans="1:29" ht="14.25" customHeight="1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</row>
    <row r="718" spans="1:29" ht="14.25" customHeight="1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</row>
    <row r="719" spans="1:29" ht="14.25" customHeight="1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</row>
    <row r="720" spans="1:29" ht="14.25" customHeight="1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</row>
    <row r="721" spans="1:29" ht="14.25" customHeight="1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</row>
    <row r="722" spans="1:29" ht="14.25" customHeight="1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</row>
    <row r="723" spans="1:29" ht="14.25" customHeight="1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</row>
    <row r="724" spans="1:29" ht="14.25" customHeight="1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</row>
    <row r="725" spans="1:29" ht="14.25" customHeight="1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</row>
    <row r="726" spans="1:29" ht="14.25" customHeight="1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</row>
    <row r="727" spans="1:29" ht="14.25" customHeight="1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</row>
    <row r="728" spans="1:29" ht="14.25" customHeight="1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</row>
    <row r="729" spans="1:29" ht="14.25" customHeight="1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</row>
    <row r="730" spans="1:29" ht="14.25" customHeight="1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</row>
    <row r="731" spans="1:29" ht="14.25" customHeight="1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</row>
    <row r="732" spans="1:29" ht="14.25" customHeight="1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</row>
    <row r="733" spans="1:29" ht="14.25" customHeight="1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</row>
    <row r="734" spans="1:29" ht="14.25" customHeight="1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</row>
    <row r="735" spans="1:29" ht="14.25" customHeight="1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</row>
    <row r="736" spans="1:29" ht="14.25" customHeight="1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</row>
    <row r="737" spans="1:29" ht="14.25" customHeight="1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</row>
    <row r="738" spans="1:29" ht="14.25" customHeight="1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</row>
    <row r="739" spans="1:29" ht="14.25" customHeight="1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</row>
    <row r="740" spans="1:29" ht="14.25" customHeight="1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</row>
    <row r="741" spans="1:29" ht="14.25" customHeight="1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</row>
    <row r="742" spans="1:29" ht="14.25" customHeight="1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</row>
    <row r="743" spans="1:29" ht="14.25" customHeight="1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</row>
    <row r="744" spans="1:29" ht="14.25" customHeight="1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</row>
    <row r="745" spans="1:29" ht="14.25" customHeight="1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</row>
    <row r="746" spans="1:29" ht="14.25" customHeight="1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</row>
    <row r="747" spans="1:29" ht="14.25" customHeight="1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</row>
    <row r="748" spans="1:29" ht="14.25" customHeight="1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</row>
    <row r="749" spans="1:29" ht="14.25" customHeight="1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</row>
    <row r="750" spans="1:29" ht="14.25" customHeight="1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</row>
    <row r="751" spans="1:29" ht="14.25" customHeight="1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</row>
    <row r="752" spans="1:29" ht="14.25" customHeight="1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</row>
    <row r="753" spans="1:29" ht="14.25" customHeight="1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</row>
    <row r="754" spans="1:29" ht="14.25" customHeight="1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</row>
    <row r="755" spans="1:29" ht="14.25" customHeight="1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</row>
    <row r="756" spans="1:29" ht="14.25" customHeight="1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</row>
    <row r="757" spans="1:29" ht="14.25" customHeight="1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</row>
    <row r="758" spans="1:29" ht="14.25" customHeight="1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</row>
    <row r="759" spans="1:29" ht="14.25" customHeight="1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</row>
    <row r="760" spans="1:29" ht="14.25" customHeight="1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</row>
    <row r="761" spans="1:29" ht="14.25" customHeight="1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</row>
    <row r="762" spans="1:29" ht="14.25" customHeight="1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</row>
    <row r="763" spans="1:29" ht="14.25" customHeight="1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</row>
    <row r="764" spans="1:29" ht="14.25" customHeight="1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</row>
    <row r="765" spans="1:29" ht="14.25" customHeight="1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</row>
    <row r="766" spans="1:29" ht="14.25" customHeight="1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</row>
    <row r="767" spans="1:29" ht="14.25" customHeight="1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</row>
    <row r="768" spans="1:29" ht="14.25" customHeight="1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</row>
    <row r="769" spans="1:29" ht="14.25" customHeight="1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</row>
    <row r="770" spans="1:29" ht="14.25" customHeight="1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</row>
    <row r="771" spans="1:29" ht="14.25" customHeight="1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</row>
    <row r="772" spans="1:29" ht="14.25" customHeight="1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</row>
    <row r="773" spans="1:29" ht="14.25" customHeight="1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</row>
    <row r="774" spans="1:29" ht="14.25" customHeight="1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</row>
    <row r="775" spans="1:29" ht="14.25" customHeight="1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</row>
    <row r="776" spans="1:29" ht="14.25" customHeight="1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</row>
    <row r="777" spans="1:29" ht="14.25" customHeight="1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</row>
    <row r="778" spans="1:29" ht="14.25" customHeight="1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</row>
    <row r="779" spans="1:29" ht="14.25" customHeight="1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</row>
    <row r="780" spans="1:29" ht="14.25" customHeight="1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</row>
    <row r="781" spans="1:29" ht="14.25" customHeight="1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</row>
    <row r="782" spans="1:29" ht="14.25" customHeight="1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</row>
    <row r="783" spans="1:29" ht="14.25" customHeight="1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</row>
    <row r="784" spans="1:29" ht="14.25" customHeight="1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</row>
    <row r="785" spans="1:29" ht="14.25" customHeight="1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</row>
    <row r="786" spans="1:29" ht="14.25" customHeight="1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</row>
    <row r="787" spans="1:29" ht="14.25" customHeight="1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</row>
    <row r="788" spans="1:29" ht="14.25" customHeight="1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</row>
    <row r="789" spans="1:29" ht="14.25" customHeight="1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</row>
    <row r="790" spans="1:29" ht="14.25" customHeight="1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</row>
    <row r="791" spans="1:29" ht="14.25" customHeight="1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</row>
    <row r="792" spans="1:29" ht="14.25" customHeight="1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</row>
    <row r="793" spans="1:29" ht="14.25" customHeight="1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</row>
    <row r="794" spans="1:29" ht="14.25" customHeight="1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</row>
    <row r="795" spans="1:29" ht="14.25" customHeight="1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</row>
    <row r="796" spans="1:29" ht="14.25" customHeight="1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</row>
    <row r="797" spans="1:29" ht="14.25" customHeight="1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</row>
    <row r="798" spans="1:29" ht="14.25" customHeight="1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</row>
    <row r="799" spans="1:29" ht="14.25" customHeight="1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</row>
    <row r="800" spans="1:29" ht="14.25" customHeight="1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</row>
    <row r="801" spans="1:29" ht="14.25" customHeight="1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</row>
    <row r="802" spans="1:29" ht="14.25" customHeight="1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</row>
    <row r="803" spans="1:29" ht="14.25" customHeight="1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</row>
    <row r="804" spans="1:29" ht="14.25" customHeight="1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</row>
    <row r="805" spans="1:29" ht="14.25" customHeight="1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</row>
    <row r="806" spans="1:29" ht="14.25" customHeight="1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</row>
    <row r="807" spans="1:29" ht="14.25" customHeight="1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</row>
    <row r="808" spans="1:29" ht="14.25" customHeight="1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</row>
    <row r="809" spans="1:29" ht="14.25" customHeight="1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</row>
    <row r="810" spans="1:29" ht="14.25" customHeight="1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</row>
    <row r="811" spans="1:29" ht="14.25" customHeight="1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</row>
    <row r="812" spans="1:29" ht="14.25" customHeight="1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</row>
    <row r="813" spans="1:29" ht="14.25" customHeight="1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</row>
    <row r="814" spans="1:29" ht="14.25" customHeight="1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</row>
    <row r="815" spans="1:29" ht="14.25" customHeight="1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</row>
    <row r="816" spans="1:29" ht="14.25" customHeight="1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</row>
    <row r="817" spans="1:29" ht="14.25" customHeight="1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</row>
    <row r="818" spans="1:29" ht="14.25" customHeight="1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</row>
    <row r="819" spans="1:29" ht="14.25" customHeight="1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</row>
    <row r="820" spans="1:29" ht="14.25" customHeight="1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</row>
    <row r="821" spans="1:29" ht="14.25" customHeight="1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</row>
    <row r="822" spans="1:29" ht="14.25" customHeight="1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</row>
    <row r="823" spans="1:29" ht="14.25" customHeight="1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</row>
    <row r="824" spans="1:29" ht="14.25" customHeight="1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</row>
    <row r="825" spans="1:29" ht="14.25" customHeight="1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</row>
    <row r="826" spans="1:29" ht="14.25" customHeight="1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</row>
    <row r="827" spans="1:29" ht="14.25" customHeight="1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</row>
    <row r="828" spans="1:29" ht="14.25" customHeight="1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</row>
    <row r="829" spans="1:29" ht="14.25" customHeight="1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</row>
    <row r="830" spans="1:29" ht="14.25" customHeight="1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</row>
    <row r="831" spans="1:29" ht="14.25" customHeight="1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</row>
    <row r="832" spans="1:29" ht="14.25" customHeight="1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</row>
    <row r="833" spans="1:29" ht="14.25" customHeight="1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</row>
    <row r="834" spans="1:29" ht="14.25" customHeight="1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</row>
    <row r="835" spans="1:29" ht="14.25" customHeight="1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</row>
    <row r="836" spans="1:29" ht="14.25" customHeight="1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</row>
    <row r="837" spans="1:29" ht="14.25" customHeight="1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</row>
    <row r="838" spans="1:29" ht="14.25" customHeight="1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</row>
    <row r="839" spans="1:29" ht="14.25" customHeight="1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</row>
    <row r="840" spans="1:29" ht="14.25" customHeight="1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</row>
    <row r="841" spans="1:29" ht="14.25" customHeight="1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</row>
    <row r="842" spans="1:29" ht="14.25" customHeight="1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</row>
    <row r="843" spans="1:29" ht="14.25" customHeight="1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</row>
    <row r="844" spans="1:29" ht="14.25" customHeight="1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</row>
    <row r="845" spans="1:29" ht="14.25" customHeight="1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</row>
    <row r="846" spans="1:29" ht="14.25" customHeight="1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</row>
    <row r="847" spans="1:29" ht="14.25" customHeight="1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</row>
    <row r="848" spans="1:29" ht="14.25" customHeight="1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</row>
    <row r="849" spans="1:29" ht="14.25" customHeight="1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</row>
    <row r="850" spans="1:29" ht="14.25" customHeight="1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</row>
    <row r="851" spans="1:29" ht="14.25" customHeight="1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</row>
    <row r="852" spans="1:29" ht="14.25" customHeight="1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</row>
    <row r="853" spans="1:29" ht="14.25" customHeight="1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</row>
    <row r="854" spans="1:29" ht="14.25" customHeight="1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</row>
    <row r="855" spans="1:29" ht="14.25" customHeight="1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</row>
    <row r="856" spans="1:29" ht="14.25" customHeight="1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</row>
    <row r="857" spans="1:29" ht="14.25" customHeight="1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</row>
    <row r="858" spans="1:29" ht="14.25" customHeight="1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</row>
    <row r="859" spans="1:29" ht="14.25" customHeight="1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</row>
    <row r="860" spans="1:29" ht="14.25" customHeight="1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</row>
    <row r="861" spans="1:29" ht="14.25" customHeight="1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</row>
    <row r="862" spans="1:29" ht="14.25" customHeight="1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</row>
    <row r="863" spans="1:29" ht="14.25" customHeight="1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</row>
    <row r="864" spans="1:29" ht="14.25" customHeight="1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</row>
    <row r="865" spans="1:29" ht="14.25" customHeight="1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</row>
    <row r="866" spans="1:29" ht="14.25" customHeight="1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</row>
    <row r="867" spans="1:29" ht="14.25" customHeight="1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</row>
    <row r="868" spans="1:29" ht="14.25" customHeight="1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</row>
    <row r="869" spans="1:29" ht="14.25" customHeight="1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</row>
    <row r="870" spans="1:29" ht="14.25" customHeight="1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</row>
    <row r="871" spans="1:29" ht="14.25" customHeight="1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</row>
    <row r="872" spans="1:29" ht="14.25" customHeight="1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</row>
    <row r="873" spans="1:29" ht="14.25" customHeight="1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</row>
    <row r="874" spans="1:29" ht="14.25" customHeight="1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</row>
    <row r="875" spans="1:29" ht="14.25" customHeight="1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</row>
    <row r="876" spans="1:29" ht="14.25" customHeight="1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</row>
    <row r="877" spans="1:29" ht="14.25" customHeight="1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</row>
    <row r="878" spans="1:29" ht="14.25" customHeight="1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</row>
    <row r="879" spans="1:29" ht="14.25" customHeight="1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</row>
    <row r="880" spans="1:29" ht="14.25" customHeight="1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</row>
    <row r="881" spans="1:29" ht="14.25" customHeight="1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</row>
    <row r="882" spans="1:29" ht="14.25" customHeight="1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</row>
    <row r="883" spans="1:29" ht="14.25" customHeight="1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</row>
    <row r="884" spans="1:29" ht="14.25" customHeight="1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</row>
    <row r="885" spans="1:29" ht="14.25" customHeight="1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</row>
    <row r="886" spans="1:29" ht="14.25" customHeight="1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</row>
    <row r="887" spans="1:29" ht="14.25" customHeight="1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</row>
    <row r="888" spans="1:29" ht="14.25" customHeight="1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</row>
    <row r="889" spans="1:29" ht="14.25" customHeight="1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</row>
    <row r="890" spans="1:29" ht="14.25" customHeight="1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</row>
    <row r="891" spans="1:29" ht="14.25" customHeight="1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</row>
    <row r="892" spans="1:29" ht="14.25" customHeight="1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</row>
    <row r="893" spans="1:29" ht="14.25" customHeight="1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</row>
    <row r="894" spans="1:29" ht="14.25" customHeight="1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</row>
    <row r="895" spans="1:29" ht="14.25" customHeight="1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</row>
    <row r="896" spans="1:29" ht="14.25" customHeight="1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</row>
    <row r="897" spans="1:29" ht="14.25" customHeight="1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</row>
    <row r="898" spans="1:29" ht="14.25" customHeight="1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</row>
    <row r="899" spans="1:29" ht="14.25" customHeight="1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</row>
    <row r="900" spans="1:29" ht="14.25" customHeight="1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</row>
    <row r="901" spans="1:29" ht="14.25" customHeight="1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</row>
    <row r="902" spans="1:29" ht="14.25" customHeight="1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</row>
    <row r="903" spans="1:29" ht="14.25" customHeight="1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</row>
    <row r="904" spans="1:29" ht="14.25" customHeight="1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</row>
    <row r="905" spans="1:29" ht="14.25" customHeight="1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</row>
    <row r="906" spans="1:29" ht="14.25" customHeight="1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</row>
    <row r="907" spans="1:29" ht="14.25" customHeight="1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</row>
    <row r="908" spans="1:29" ht="14.25" customHeight="1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</row>
    <row r="909" spans="1:29" ht="14.25" customHeight="1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</row>
    <row r="910" spans="1:29" ht="14.25" customHeight="1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</row>
    <row r="911" spans="1:29" ht="14.25" customHeight="1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</row>
    <row r="912" spans="1:29" ht="14.25" customHeight="1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</row>
    <row r="913" spans="1:29" ht="14.25" customHeight="1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</row>
    <row r="914" spans="1:29" ht="14.25" customHeight="1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</row>
    <row r="915" spans="1:29" ht="14.25" customHeight="1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</row>
    <row r="916" spans="1:29" ht="14.25" customHeight="1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</row>
    <row r="917" spans="1:29" ht="14.25" customHeight="1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</row>
    <row r="918" spans="1:29" ht="14.25" customHeight="1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</row>
    <row r="919" spans="1:29" ht="14.25" customHeight="1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</row>
    <row r="920" spans="1:29" ht="14.25" customHeight="1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</row>
    <row r="921" spans="1:29" ht="14.25" customHeight="1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</row>
    <row r="922" spans="1:29" ht="14.25" customHeight="1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</row>
    <row r="923" spans="1:29" ht="14.25" customHeight="1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</row>
    <row r="924" spans="1:29" ht="14.25" customHeight="1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</row>
    <row r="925" spans="1:29" ht="14.25" customHeight="1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</row>
    <row r="926" spans="1:29" ht="14.25" customHeight="1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</row>
    <row r="927" spans="1:29" ht="14.25" customHeight="1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</row>
    <row r="928" spans="1:29" ht="14.25" customHeight="1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</row>
    <row r="929" spans="1:29" ht="14.25" customHeight="1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</row>
    <row r="930" spans="1:29" ht="14.25" customHeight="1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</row>
    <row r="931" spans="1:29" ht="14.25" customHeight="1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</row>
    <row r="932" spans="1:29" ht="14.25" customHeight="1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</row>
    <row r="933" spans="1:29" ht="14.25" customHeight="1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</row>
    <row r="934" spans="1:29" ht="14.25" customHeight="1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</row>
    <row r="935" spans="1:29" ht="14.25" customHeight="1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</row>
    <row r="936" spans="1:29" ht="14.25" customHeight="1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</row>
    <row r="937" spans="1:29" ht="14.25" customHeight="1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</row>
    <row r="938" spans="1:29" ht="14.25" customHeight="1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</row>
    <row r="939" spans="1:29" ht="14.25" customHeight="1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</row>
    <row r="940" spans="1:29" ht="14.25" customHeight="1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</row>
    <row r="941" spans="1:29" ht="14.25" customHeight="1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</row>
    <row r="942" spans="1:29" ht="14.25" customHeight="1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</row>
    <row r="943" spans="1:29" ht="14.25" customHeight="1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</row>
    <row r="944" spans="1:29" ht="14.25" customHeight="1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</row>
    <row r="945" spans="1:29" ht="14.25" customHeight="1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</row>
    <row r="946" spans="1:29" ht="14.25" customHeight="1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</row>
    <row r="947" spans="1:29" ht="14.25" customHeight="1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</row>
    <row r="948" spans="1:29" ht="14.25" customHeight="1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</row>
    <row r="949" spans="1:29" ht="14.25" customHeight="1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</row>
    <row r="950" spans="1:29" ht="14.25" customHeight="1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</row>
    <row r="951" spans="1:29" ht="14.25" customHeight="1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</row>
    <row r="952" spans="1:29" ht="14.25" customHeight="1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</row>
    <row r="953" spans="1:29" ht="14.25" customHeight="1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</row>
    <row r="954" spans="1:29" ht="14.25" customHeight="1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</row>
    <row r="955" spans="1:29" ht="14.25" customHeight="1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</row>
    <row r="956" spans="1:29" ht="14.25" customHeight="1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</row>
    <row r="957" spans="1:29" ht="14.25" customHeight="1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</row>
    <row r="958" spans="1:29" ht="14.25" customHeight="1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</row>
    <row r="959" spans="1:29" ht="14.25" customHeight="1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</row>
    <row r="960" spans="1:29" ht="14.25" customHeight="1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</row>
    <row r="961" spans="1:29" ht="14.25" customHeight="1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</row>
    <row r="962" spans="1:29" ht="14.25" customHeight="1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</row>
    <row r="963" spans="1:29" ht="14.25" customHeight="1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</row>
    <row r="964" spans="1:29" ht="14.25" customHeight="1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</row>
    <row r="965" spans="1:29" ht="14.25" customHeight="1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</row>
    <row r="966" spans="1:29" ht="14.25" customHeight="1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</row>
    <row r="967" spans="1:29" ht="14.25" customHeight="1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</row>
    <row r="968" spans="1:29" ht="14.25" customHeight="1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</row>
    <row r="969" spans="1:29" ht="14.25" customHeight="1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</row>
    <row r="970" spans="1:29" ht="14.25" customHeight="1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</row>
    <row r="971" spans="1:29" ht="14.25" customHeight="1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</row>
    <row r="972" spans="1:29" ht="14.25" customHeight="1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</row>
    <row r="973" spans="1:29" ht="14.25" customHeight="1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</row>
    <row r="974" spans="1:29" ht="14.25" customHeight="1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</row>
    <row r="975" spans="1:29" ht="14.25" customHeight="1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</row>
    <row r="976" spans="1:29" ht="14.25" customHeight="1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</row>
    <row r="977" spans="1:29" ht="14.25" customHeight="1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</row>
    <row r="978" spans="1:29" ht="14.25" customHeight="1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</row>
    <row r="979" spans="1:29" ht="14.25" customHeight="1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</row>
    <row r="980" spans="1:29" ht="14.25" customHeight="1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</row>
    <row r="981" spans="1:29" ht="14.25" customHeight="1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</row>
    <row r="982" spans="1:29" ht="14.25" customHeight="1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</row>
    <row r="983" spans="1:29" ht="14.25" customHeight="1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</row>
    <row r="984" spans="1:29" ht="14.25" customHeight="1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</row>
    <row r="985" spans="1:29" ht="14.25" customHeight="1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</row>
    <row r="986" spans="1:29" ht="14.25" customHeight="1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</row>
    <row r="987" spans="1:29" ht="14.25" customHeight="1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</row>
    <row r="988" spans="1:29" ht="14.25" customHeight="1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</row>
    <row r="989" spans="1:29" ht="14.25" customHeight="1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</row>
    <row r="990" spans="1:29" ht="14.25" customHeight="1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</row>
    <row r="991" spans="1:29" ht="14.25" customHeight="1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</row>
    <row r="992" spans="1:29" ht="14.25" customHeight="1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</row>
    <row r="993" spans="1:29" ht="14.25" customHeight="1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</row>
    <row r="994" spans="1:29" ht="14.25" customHeight="1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</row>
    <row r="995" spans="1:29" ht="14.25" customHeight="1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</row>
    <row r="996" spans="1:29" ht="14.25" customHeight="1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</row>
  </sheetData>
  <sheetProtection algorithmName="SHA-1" hashValue="9saua2OHaeaPRB2de2VxmOczQF4=" saltValue="Jvd0SuEVZoP/s6KSyZESbA==" spinCount="100000" sheet="1" objects="1" scenarios="1"/>
  <mergeCells count="35">
    <mergeCell ref="A1:C1"/>
    <mergeCell ref="A2:C2"/>
    <mergeCell ref="A4:N4"/>
    <mergeCell ref="B7:B8"/>
    <mergeCell ref="C7:J7"/>
    <mergeCell ref="L7:N7"/>
    <mergeCell ref="B59:P59"/>
    <mergeCell ref="P7:P8"/>
    <mergeCell ref="B50:Q50"/>
    <mergeCell ref="B51:P51"/>
    <mergeCell ref="B52:P52"/>
    <mergeCell ref="B53:P53"/>
    <mergeCell ref="B54:P54"/>
    <mergeCell ref="B55:P55"/>
    <mergeCell ref="B56:P56"/>
    <mergeCell ref="B57:P57"/>
    <mergeCell ref="B58:P58"/>
    <mergeCell ref="B69:P69"/>
    <mergeCell ref="B60:P60"/>
    <mergeCell ref="B61:P61"/>
    <mergeCell ref="B62:P62"/>
    <mergeCell ref="B63:P63"/>
    <mergeCell ref="B64:P64"/>
    <mergeCell ref="B65:P65"/>
    <mergeCell ref="B66:P66"/>
    <mergeCell ref="B67:P67"/>
    <mergeCell ref="B68:P68"/>
    <mergeCell ref="B77:Q77"/>
    <mergeCell ref="B74:P74"/>
    <mergeCell ref="B75:P75"/>
    <mergeCell ref="B76:P76"/>
    <mergeCell ref="B70:P70"/>
    <mergeCell ref="B71:P71"/>
    <mergeCell ref="B72:P72"/>
    <mergeCell ref="B73:P73"/>
  </mergeCells>
  <conditionalFormatting sqref="C48:J48 L48:N48 P48">
    <cfRule type="cellIs" dxfId="19" priority="1" operator="equal">
      <formula>"TOČNO"</formula>
    </cfRule>
    <cfRule type="cellIs" dxfId="18" priority="2" operator="equal">
      <formula>"NETOČNO"</formula>
    </cfRule>
  </conditionalFormatting>
  <pageMargins left="0.25" right="0.25" top="0.75" bottom="0.75" header="0.3" footer="0.3"/>
  <pageSetup paperSize="9" scale="47" fitToHeight="0" orientation="landscape" r:id="rId1"/>
  <customProperties>
    <customPr name="OrphanNamesChecke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AA51-98C5-433D-9ACB-44DB9A7FC75D}">
  <sheetPr>
    <tabColor rgb="FFFFFF00"/>
  </sheetPr>
  <dimension ref="A1"/>
  <sheetViews>
    <sheetView workbookViewId="0"/>
  </sheetViews>
  <sheetFormatPr defaultColWidth="9.28515625" defaultRowHeight="12.75" x14ac:dyDescent="0.2"/>
  <cols>
    <col min="1" max="16384" width="9.28515625" style="252"/>
  </cols>
  <sheetData/>
  <pageMargins left="0.7" right="0.7" top="0.75" bottom="0.75" header="0.3" footer="0.3"/>
  <customProperties>
    <customPr name="OrphanNamesChecke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4556-4DF8-45AE-9648-F7FEF140DF37}">
  <sheetPr>
    <tabColor rgb="FFFFFF00"/>
  </sheetPr>
  <dimension ref="A1:C998"/>
  <sheetViews>
    <sheetView topLeftCell="A20" zoomScaleNormal="100" workbookViewId="0">
      <selection activeCell="C20" sqref="C1:C1048576"/>
    </sheetView>
  </sheetViews>
  <sheetFormatPr defaultColWidth="12.5703125" defaultRowHeight="12.75" x14ac:dyDescent="0.2"/>
  <cols>
    <col min="1" max="1" width="51.42578125" customWidth="1"/>
    <col min="2" max="2" width="52.42578125" customWidth="1"/>
    <col min="3" max="3" width="41" customWidth="1"/>
    <col min="4" max="4" width="33.42578125" customWidth="1"/>
    <col min="5" max="26" width="8.42578125" customWidth="1"/>
  </cols>
  <sheetData>
    <row r="1" spans="1:3" ht="27" customHeight="1" x14ac:dyDescent="0.2">
      <c r="A1" s="10" t="s">
        <v>11</v>
      </c>
      <c r="B1" s="11"/>
      <c r="C1" s="12" t="s">
        <v>356</v>
      </c>
    </row>
    <row r="2" spans="1:3" ht="12.75" customHeight="1" x14ac:dyDescent="0.2">
      <c r="A2" s="10"/>
      <c r="B2" s="13"/>
      <c r="C2" s="14"/>
    </row>
    <row r="3" spans="1:3" ht="33" customHeight="1" x14ac:dyDescent="0.2">
      <c r="A3" s="10" t="s">
        <v>12</v>
      </c>
      <c r="B3" s="11"/>
      <c r="C3" s="14"/>
    </row>
    <row r="4" spans="1:3" ht="12.75" customHeight="1" x14ac:dyDescent="0.2">
      <c r="A4" s="10"/>
      <c r="B4" s="13"/>
      <c r="C4" s="14"/>
    </row>
    <row r="5" spans="1:3" ht="40.5" customHeight="1" x14ac:dyDescent="0.2">
      <c r="A5" s="10" t="s">
        <v>13</v>
      </c>
      <c r="B5" s="11"/>
      <c r="C5" s="12" t="s">
        <v>356</v>
      </c>
    </row>
    <row r="6" spans="1:3" ht="12.75" customHeight="1" x14ac:dyDescent="0.2">
      <c r="A6" s="10"/>
      <c r="B6" s="13"/>
      <c r="C6" s="14"/>
    </row>
    <row r="7" spans="1:3" ht="30" customHeight="1" x14ac:dyDescent="0.2">
      <c r="A7" s="10" t="s">
        <v>14</v>
      </c>
      <c r="B7" s="11"/>
      <c r="C7" s="14"/>
    </row>
    <row r="8" spans="1:3" ht="12.75" customHeight="1" x14ac:dyDescent="0.2">
      <c r="A8" s="10"/>
      <c r="B8" s="13"/>
      <c r="C8" s="14"/>
    </row>
    <row r="9" spans="1:3" ht="28.5" customHeight="1" x14ac:dyDescent="0.2">
      <c r="A9" s="10" t="s">
        <v>15</v>
      </c>
      <c r="B9" s="11"/>
      <c r="C9" s="14"/>
    </row>
    <row r="10" spans="1:3" ht="12.75" customHeight="1" x14ac:dyDescent="0.2">
      <c r="A10" s="10"/>
      <c r="B10" s="13"/>
      <c r="C10" s="14"/>
    </row>
    <row r="11" spans="1:3" ht="41.25" customHeight="1" x14ac:dyDescent="0.2">
      <c r="A11" s="10" t="s">
        <v>16</v>
      </c>
      <c r="B11" s="11"/>
      <c r="C11" s="14"/>
    </row>
    <row r="12" spans="1:3" ht="12.75" customHeight="1" x14ac:dyDescent="0.2">
      <c r="A12" s="10"/>
      <c r="B12" s="13"/>
      <c r="C12" s="14"/>
    </row>
    <row r="13" spans="1:3" ht="24" customHeight="1" x14ac:dyDescent="0.2">
      <c r="A13" s="10" t="s">
        <v>17</v>
      </c>
      <c r="B13" s="11"/>
      <c r="C13" s="14"/>
    </row>
    <row r="14" spans="1:3" ht="12.75" customHeight="1" x14ac:dyDescent="0.2">
      <c r="A14" s="10"/>
      <c r="B14" s="13"/>
      <c r="C14" s="14"/>
    </row>
    <row r="15" spans="1:3" ht="30" customHeight="1" x14ac:dyDescent="0.2">
      <c r="A15" s="10" t="s">
        <v>18</v>
      </c>
      <c r="B15" s="11"/>
      <c r="C15" s="12" t="s">
        <v>357</v>
      </c>
    </row>
    <row r="16" spans="1:3" ht="12.75" customHeight="1" x14ac:dyDescent="0.2">
      <c r="A16" s="10"/>
      <c r="B16" s="13"/>
      <c r="C16" s="14"/>
    </row>
    <row r="17" spans="1:3" ht="42" customHeight="1" x14ac:dyDescent="0.2">
      <c r="A17" s="10" t="s">
        <v>19</v>
      </c>
      <c r="B17" s="11"/>
      <c r="C17" s="15" t="s">
        <v>20</v>
      </c>
    </row>
    <row r="18" spans="1:3" ht="17.25" customHeight="1" x14ac:dyDescent="0.2">
      <c r="A18" s="10"/>
      <c r="B18" s="13"/>
      <c r="C18" s="15"/>
    </row>
    <row r="19" spans="1:3" ht="56.25" customHeight="1" x14ac:dyDescent="0.2">
      <c r="A19" s="10" t="s">
        <v>21</v>
      </c>
      <c r="B19" s="11"/>
      <c r="C19" s="15"/>
    </row>
    <row r="20" spans="1:3" ht="12.75" customHeight="1" x14ac:dyDescent="0.2">
      <c r="A20" s="10"/>
      <c r="B20" s="13"/>
      <c r="C20" s="14"/>
    </row>
    <row r="21" spans="1:3" ht="28.5" customHeight="1" x14ac:dyDescent="0.2">
      <c r="A21" s="10" t="s">
        <v>22</v>
      </c>
      <c r="B21" s="11"/>
      <c r="C21" s="12" t="s">
        <v>357</v>
      </c>
    </row>
    <row r="22" spans="1:3" ht="12.75" customHeight="1" x14ac:dyDescent="0.2">
      <c r="A22" s="10"/>
      <c r="B22" s="13"/>
      <c r="C22" s="14"/>
    </row>
    <row r="23" spans="1:3" ht="57" customHeight="1" x14ac:dyDescent="0.2">
      <c r="A23" s="10" t="s">
        <v>23</v>
      </c>
      <c r="B23" s="11"/>
      <c r="C23" s="14"/>
    </row>
    <row r="24" spans="1:3" ht="12.75" customHeight="1" x14ac:dyDescent="0.2">
      <c r="A24" s="10"/>
      <c r="B24" s="13"/>
      <c r="C24" s="14"/>
    </row>
    <row r="25" spans="1:3" ht="40.5" customHeight="1" x14ac:dyDescent="0.2">
      <c r="A25" s="10" t="s">
        <v>24</v>
      </c>
      <c r="B25" s="11"/>
      <c r="C25" s="12" t="s">
        <v>357</v>
      </c>
    </row>
    <row r="26" spans="1:3" ht="12.75" customHeight="1" x14ac:dyDescent="0.2">
      <c r="A26" s="10"/>
      <c r="B26" s="13"/>
      <c r="C26" s="14"/>
    </row>
    <row r="27" spans="1:3" ht="31.5" customHeight="1" x14ac:dyDescent="0.2">
      <c r="A27" s="10" t="s">
        <v>25</v>
      </c>
      <c r="B27" s="11"/>
      <c r="C27" s="12" t="s">
        <v>357</v>
      </c>
    </row>
    <row r="28" spans="1:3" ht="12" customHeight="1" x14ac:dyDescent="0.2">
      <c r="A28" s="10"/>
      <c r="B28" s="14"/>
      <c r="C28" s="14"/>
    </row>
    <row r="29" spans="1:3" ht="41.25" customHeight="1" x14ac:dyDescent="0.2">
      <c r="A29" s="10" t="s">
        <v>26</v>
      </c>
      <c r="B29" s="11"/>
      <c r="C29" s="12" t="s">
        <v>357</v>
      </c>
    </row>
    <row r="30" spans="1:3" ht="12.75" customHeight="1" x14ac:dyDescent="0.25">
      <c r="A30" s="16"/>
      <c r="B30" s="17"/>
      <c r="C30" s="3"/>
    </row>
    <row r="31" spans="1:3" ht="28.5" customHeight="1" x14ac:dyDescent="0.25">
      <c r="A31" s="18" t="s">
        <v>316</v>
      </c>
      <c r="B31" s="19"/>
      <c r="C31" s="3"/>
    </row>
    <row r="32" spans="1:3" ht="12.75" customHeight="1" x14ac:dyDescent="0.2">
      <c r="A32" s="16"/>
      <c r="B32" s="16"/>
      <c r="C32" s="3"/>
    </row>
    <row r="33" spans="1:3" ht="12.75" customHeight="1" x14ac:dyDescent="0.2">
      <c r="A33" s="16"/>
      <c r="B33" s="16"/>
      <c r="C33" s="3"/>
    </row>
    <row r="34" spans="1:3" ht="12.75" customHeight="1" x14ac:dyDescent="0.2">
      <c r="A34" s="16"/>
      <c r="B34" s="16"/>
      <c r="C34" s="3"/>
    </row>
    <row r="35" spans="1:3" ht="12.75" customHeight="1" x14ac:dyDescent="0.2">
      <c r="A35" s="16"/>
      <c r="B35" s="16"/>
      <c r="C35" s="3"/>
    </row>
    <row r="36" spans="1:3" ht="12.75" customHeight="1" x14ac:dyDescent="0.2">
      <c r="A36" s="3"/>
      <c r="B36" s="16"/>
      <c r="C36" s="3"/>
    </row>
    <row r="37" spans="1:3" ht="12.75" customHeight="1" x14ac:dyDescent="0.2">
      <c r="A37" s="20"/>
      <c r="B37" s="21"/>
    </row>
    <row r="38" spans="1:3" ht="12.75" customHeight="1" x14ac:dyDescent="0.2">
      <c r="A38" s="20"/>
      <c r="B38" s="21"/>
    </row>
    <row r="39" spans="1:3" ht="12.75" customHeight="1" x14ac:dyDescent="0.2">
      <c r="A39" s="20"/>
      <c r="B39" s="21"/>
    </row>
    <row r="40" spans="1:3" ht="12.75" customHeight="1" x14ac:dyDescent="0.2">
      <c r="A40" s="20"/>
      <c r="B40" s="21"/>
    </row>
    <row r="41" spans="1:3" ht="12.75" customHeight="1" x14ac:dyDescent="0.2">
      <c r="A41" s="20"/>
      <c r="B41" s="21"/>
    </row>
    <row r="42" spans="1:3" ht="12.75" customHeight="1" x14ac:dyDescent="0.2">
      <c r="B42" s="21"/>
    </row>
    <row r="43" spans="1:3" ht="12.75" customHeight="1" x14ac:dyDescent="0.2">
      <c r="B43" s="21"/>
    </row>
    <row r="44" spans="1:3" ht="12.75" customHeight="1" x14ac:dyDescent="0.2">
      <c r="B44" s="21"/>
    </row>
    <row r="45" spans="1:3" ht="12.75" customHeight="1" x14ac:dyDescent="0.2">
      <c r="B45" s="21"/>
    </row>
    <row r="46" spans="1:3" ht="12.75" customHeight="1" x14ac:dyDescent="0.2">
      <c r="B46" s="21"/>
    </row>
    <row r="47" spans="1:3" ht="12.75" customHeight="1" x14ac:dyDescent="0.2">
      <c r="B47" s="21"/>
    </row>
    <row r="48" spans="1:3" ht="12.75" customHeight="1" x14ac:dyDescent="0.2">
      <c r="B48" s="21"/>
    </row>
    <row r="49" spans="2:2" ht="12.75" customHeight="1" x14ac:dyDescent="0.2">
      <c r="B49" s="21"/>
    </row>
    <row r="50" spans="2:2" ht="12.75" customHeight="1" x14ac:dyDescent="0.2">
      <c r="B50" s="21"/>
    </row>
    <row r="51" spans="2:2" ht="12.75" customHeight="1" x14ac:dyDescent="0.2">
      <c r="B51" s="21"/>
    </row>
    <row r="52" spans="2:2" ht="12.75" customHeight="1" x14ac:dyDescent="0.2">
      <c r="B52" s="21"/>
    </row>
    <row r="53" spans="2:2" ht="12.75" customHeight="1" x14ac:dyDescent="0.2">
      <c r="B53" s="21"/>
    </row>
    <row r="54" spans="2:2" ht="12.75" customHeight="1" x14ac:dyDescent="0.2">
      <c r="B54" s="21"/>
    </row>
    <row r="55" spans="2:2" ht="12.75" customHeight="1" x14ac:dyDescent="0.2">
      <c r="B55" s="21"/>
    </row>
    <row r="56" spans="2:2" ht="12.75" customHeight="1" x14ac:dyDescent="0.2">
      <c r="B56" s="21"/>
    </row>
    <row r="57" spans="2:2" ht="12.75" customHeight="1" x14ac:dyDescent="0.2">
      <c r="B57" s="21"/>
    </row>
    <row r="58" spans="2:2" ht="12.75" customHeight="1" x14ac:dyDescent="0.2">
      <c r="B58" s="21"/>
    </row>
    <row r="59" spans="2:2" ht="12.75" customHeight="1" x14ac:dyDescent="0.2">
      <c r="B59" s="21"/>
    </row>
    <row r="60" spans="2:2" ht="12.75" customHeight="1" x14ac:dyDescent="0.2">
      <c r="B60" s="21"/>
    </row>
    <row r="61" spans="2:2" ht="12.75" customHeight="1" x14ac:dyDescent="0.2">
      <c r="B61" s="21"/>
    </row>
    <row r="62" spans="2:2" ht="12.75" customHeight="1" x14ac:dyDescent="0.2">
      <c r="B62" s="21"/>
    </row>
    <row r="63" spans="2:2" ht="12.75" customHeight="1" x14ac:dyDescent="0.2">
      <c r="B63" s="21"/>
    </row>
    <row r="64" spans="2:2" ht="12.75" customHeight="1" x14ac:dyDescent="0.2">
      <c r="B64" s="21"/>
    </row>
    <row r="65" spans="2:2" ht="12.75" customHeight="1" x14ac:dyDescent="0.2">
      <c r="B65" s="21"/>
    </row>
    <row r="66" spans="2:2" ht="12.75" customHeight="1" x14ac:dyDescent="0.2">
      <c r="B66" s="21"/>
    </row>
    <row r="67" spans="2:2" ht="12.75" customHeight="1" x14ac:dyDescent="0.2">
      <c r="B67" s="21"/>
    </row>
    <row r="68" spans="2:2" ht="12.75" customHeight="1" x14ac:dyDescent="0.2">
      <c r="B68" s="21"/>
    </row>
    <row r="69" spans="2:2" ht="12.75" customHeight="1" x14ac:dyDescent="0.2">
      <c r="B69" s="21"/>
    </row>
    <row r="70" spans="2:2" ht="12.75" customHeight="1" x14ac:dyDescent="0.2">
      <c r="B70" s="21"/>
    </row>
    <row r="71" spans="2:2" ht="12.75" customHeight="1" x14ac:dyDescent="0.2">
      <c r="B71" s="21"/>
    </row>
    <row r="72" spans="2:2" ht="12.75" customHeight="1" x14ac:dyDescent="0.2">
      <c r="B72" s="21"/>
    </row>
    <row r="73" spans="2:2" ht="12.75" customHeight="1" x14ac:dyDescent="0.2">
      <c r="B73" s="21"/>
    </row>
    <row r="74" spans="2:2" ht="12.75" customHeight="1" x14ac:dyDescent="0.2">
      <c r="B74" s="21"/>
    </row>
    <row r="75" spans="2:2" ht="12.75" customHeight="1" x14ac:dyDescent="0.2">
      <c r="B75" s="21"/>
    </row>
    <row r="76" spans="2:2" ht="12.75" customHeight="1" x14ac:dyDescent="0.2">
      <c r="B76" s="21"/>
    </row>
    <row r="77" spans="2:2" ht="12.75" customHeight="1" x14ac:dyDescent="0.2">
      <c r="B77" s="21"/>
    </row>
    <row r="78" spans="2:2" ht="12.75" customHeight="1" x14ac:dyDescent="0.2">
      <c r="B78" s="21"/>
    </row>
    <row r="79" spans="2:2" ht="12.75" customHeight="1" x14ac:dyDescent="0.2">
      <c r="B79" s="21"/>
    </row>
    <row r="80" spans="2:2" ht="12.75" customHeight="1" x14ac:dyDescent="0.2">
      <c r="B80" s="21"/>
    </row>
    <row r="81" spans="2:2" ht="12.75" customHeight="1" x14ac:dyDescent="0.2">
      <c r="B81" s="21"/>
    </row>
    <row r="82" spans="2:2" ht="12.75" customHeight="1" x14ac:dyDescent="0.2">
      <c r="B82" s="21"/>
    </row>
    <row r="83" spans="2:2" ht="12.75" customHeight="1" x14ac:dyDescent="0.2">
      <c r="B83" s="21"/>
    </row>
    <row r="84" spans="2:2" ht="12.75" customHeight="1" x14ac:dyDescent="0.2">
      <c r="B84" s="21"/>
    </row>
    <row r="85" spans="2:2" ht="12.75" customHeight="1" x14ac:dyDescent="0.2">
      <c r="B85" s="21"/>
    </row>
    <row r="86" spans="2:2" ht="12.75" customHeight="1" x14ac:dyDescent="0.2">
      <c r="B86" s="21"/>
    </row>
    <row r="87" spans="2:2" ht="12.75" customHeight="1" x14ac:dyDescent="0.2">
      <c r="B87" s="21"/>
    </row>
    <row r="88" spans="2:2" ht="12.75" customHeight="1" x14ac:dyDescent="0.2">
      <c r="B88" s="21"/>
    </row>
    <row r="89" spans="2:2" ht="12.75" customHeight="1" x14ac:dyDescent="0.2">
      <c r="B89" s="21"/>
    </row>
    <row r="90" spans="2:2" ht="12.75" customHeight="1" x14ac:dyDescent="0.2">
      <c r="B90" s="21"/>
    </row>
    <row r="91" spans="2:2" ht="12.75" customHeight="1" x14ac:dyDescent="0.2">
      <c r="B91" s="21"/>
    </row>
    <row r="92" spans="2:2" ht="12.75" customHeight="1" x14ac:dyDescent="0.2">
      <c r="B92" s="21"/>
    </row>
    <row r="93" spans="2:2" ht="12.75" customHeight="1" x14ac:dyDescent="0.2">
      <c r="B93" s="21"/>
    </row>
    <row r="94" spans="2:2" ht="12.75" customHeight="1" x14ac:dyDescent="0.2">
      <c r="B94" s="21"/>
    </row>
    <row r="95" spans="2:2" ht="12.75" customHeight="1" x14ac:dyDescent="0.2">
      <c r="B95" s="21"/>
    </row>
    <row r="96" spans="2:2" ht="12.75" customHeight="1" x14ac:dyDescent="0.2">
      <c r="B96" s="21"/>
    </row>
    <row r="97" spans="2:2" ht="12.75" customHeight="1" x14ac:dyDescent="0.2">
      <c r="B97" s="21"/>
    </row>
    <row r="98" spans="2:2" ht="12.75" customHeight="1" x14ac:dyDescent="0.2">
      <c r="B98" s="21"/>
    </row>
    <row r="99" spans="2:2" ht="12.75" customHeight="1" x14ac:dyDescent="0.2">
      <c r="B99" s="21"/>
    </row>
    <row r="100" spans="2:2" ht="12.75" customHeight="1" x14ac:dyDescent="0.2">
      <c r="B100" s="21"/>
    </row>
    <row r="101" spans="2:2" ht="12.75" customHeight="1" x14ac:dyDescent="0.2">
      <c r="B101" s="21"/>
    </row>
    <row r="102" spans="2:2" ht="12.75" customHeight="1" x14ac:dyDescent="0.2">
      <c r="B102" s="21"/>
    </row>
    <row r="103" spans="2:2" ht="12.75" customHeight="1" x14ac:dyDescent="0.2">
      <c r="B103" s="21"/>
    </row>
    <row r="104" spans="2:2" ht="12.75" customHeight="1" x14ac:dyDescent="0.2">
      <c r="B104" s="21"/>
    </row>
    <row r="105" spans="2:2" ht="12.75" customHeight="1" x14ac:dyDescent="0.2">
      <c r="B105" s="21"/>
    </row>
    <row r="106" spans="2:2" ht="12.75" customHeight="1" x14ac:dyDescent="0.2">
      <c r="B106" s="21"/>
    </row>
    <row r="107" spans="2:2" ht="12.75" customHeight="1" x14ac:dyDescent="0.2">
      <c r="B107" s="21"/>
    </row>
    <row r="108" spans="2:2" ht="12.75" customHeight="1" x14ac:dyDescent="0.2">
      <c r="B108" s="21"/>
    </row>
    <row r="109" spans="2:2" ht="12.75" customHeight="1" x14ac:dyDescent="0.2">
      <c r="B109" s="21"/>
    </row>
    <row r="110" spans="2:2" ht="12.75" customHeight="1" x14ac:dyDescent="0.2">
      <c r="B110" s="21"/>
    </row>
    <row r="111" spans="2:2" ht="12.75" customHeight="1" x14ac:dyDescent="0.2">
      <c r="B111" s="21"/>
    </row>
    <row r="112" spans="2:2" ht="12.75" customHeight="1" x14ac:dyDescent="0.2">
      <c r="B112" s="21"/>
    </row>
    <row r="113" spans="2:2" ht="12.75" customHeight="1" x14ac:dyDescent="0.2">
      <c r="B113" s="21"/>
    </row>
    <row r="114" spans="2:2" ht="12.75" customHeight="1" x14ac:dyDescent="0.2">
      <c r="B114" s="21"/>
    </row>
    <row r="115" spans="2:2" ht="12.75" customHeight="1" x14ac:dyDescent="0.2">
      <c r="B115" s="21"/>
    </row>
    <row r="116" spans="2:2" ht="12.75" customHeight="1" x14ac:dyDescent="0.2">
      <c r="B116" s="21"/>
    </row>
    <row r="117" spans="2:2" ht="12.75" customHeight="1" x14ac:dyDescent="0.2">
      <c r="B117" s="21"/>
    </row>
    <row r="118" spans="2:2" ht="12.75" customHeight="1" x14ac:dyDescent="0.2">
      <c r="B118" s="21"/>
    </row>
    <row r="119" spans="2:2" ht="12.75" customHeight="1" x14ac:dyDescent="0.2">
      <c r="B119" s="21"/>
    </row>
    <row r="120" spans="2:2" ht="12.75" customHeight="1" x14ac:dyDescent="0.2">
      <c r="B120" s="21"/>
    </row>
    <row r="121" spans="2:2" ht="12.75" customHeight="1" x14ac:dyDescent="0.2">
      <c r="B121" s="21"/>
    </row>
    <row r="122" spans="2:2" ht="12.75" customHeight="1" x14ac:dyDescent="0.2">
      <c r="B122" s="21"/>
    </row>
    <row r="123" spans="2:2" ht="12.75" customHeight="1" x14ac:dyDescent="0.2">
      <c r="B123" s="21"/>
    </row>
    <row r="124" spans="2:2" ht="12.75" customHeight="1" x14ac:dyDescent="0.2">
      <c r="B124" s="21"/>
    </row>
    <row r="125" spans="2:2" ht="12.75" customHeight="1" x14ac:dyDescent="0.2">
      <c r="B125" s="21"/>
    </row>
    <row r="126" spans="2:2" ht="12.75" customHeight="1" x14ac:dyDescent="0.2">
      <c r="B126" s="21"/>
    </row>
    <row r="127" spans="2:2" ht="12.75" customHeight="1" x14ac:dyDescent="0.2">
      <c r="B127" s="21"/>
    </row>
    <row r="128" spans="2:2" ht="12.75" customHeight="1" x14ac:dyDescent="0.2">
      <c r="B128" s="21"/>
    </row>
    <row r="129" spans="2:2" ht="12.75" customHeight="1" x14ac:dyDescent="0.2">
      <c r="B129" s="21"/>
    </row>
    <row r="130" spans="2:2" ht="12.75" customHeight="1" x14ac:dyDescent="0.2">
      <c r="B130" s="21"/>
    </row>
    <row r="131" spans="2:2" ht="12.75" customHeight="1" x14ac:dyDescent="0.2">
      <c r="B131" s="21"/>
    </row>
    <row r="132" spans="2:2" ht="12.75" customHeight="1" x14ac:dyDescent="0.2">
      <c r="B132" s="21"/>
    </row>
    <row r="133" spans="2:2" ht="12.75" customHeight="1" x14ac:dyDescent="0.2">
      <c r="B133" s="21"/>
    </row>
    <row r="134" spans="2:2" ht="12.75" customHeight="1" x14ac:dyDescent="0.2">
      <c r="B134" s="21"/>
    </row>
    <row r="135" spans="2:2" ht="12.75" customHeight="1" x14ac:dyDescent="0.2">
      <c r="B135" s="21"/>
    </row>
    <row r="136" spans="2:2" ht="12.75" customHeight="1" x14ac:dyDescent="0.2">
      <c r="B136" s="21"/>
    </row>
    <row r="137" spans="2:2" ht="12.75" customHeight="1" x14ac:dyDescent="0.2">
      <c r="B137" s="21"/>
    </row>
    <row r="138" spans="2:2" ht="12.75" customHeight="1" x14ac:dyDescent="0.2">
      <c r="B138" s="21"/>
    </row>
    <row r="139" spans="2:2" ht="12.75" customHeight="1" x14ac:dyDescent="0.2">
      <c r="B139" s="21"/>
    </row>
    <row r="140" spans="2:2" ht="12.75" customHeight="1" x14ac:dyDescent="0.2">
      <c r="B140" s="21"/>
    </row>
    <row r="141" spans="2:2" ht="12.75" customHeight="1" x14ac:dyDescent="0.2">
      <c r="B141" s="21"/>
    </row>
    <row r="142" spans="2:2" ht="12.75" customHeight="1" x14ac:dyDescent="0.2">
      <c r="B142" s="21"/>
    </row>
    <row r="143" spans="2:2" ht="12.75" customHeight="1" x14ac:dyDescent="0.2">
      <c r="B143" s="21"/>
    </row>
    <row r="144" spans="2:2" ht="12.75" customHeight="1" x14ac:dyDescent="0.2">
      <c r="B144" s="21"/>
    </row>
    <row r="145" spans="2:2" ht="12.75" customHeight="1" x14ac:dyDescent="0.2">
      <c r="B145" s="21"/>
    </row>
    <row r="146" spans="2:2" ht="12.75" customHeight="1" x14ac:dyDescent="0.2">
      <c r="B146" s="21"/>
    </row>
    <row r="147" spans="2:2" ht="12.75" customHeight="1" x14ac:dyDescent="0.2">
      <c r="B147" s="21"/>
    </row>
    <row r="148" spans="2:2" ht="12.75" customHeight="1" x14ac:dyDescent="0.2">
      <c r="B148" s="21"/>
    </row>
    <row r="149" spans="2:2" ht="12.75" customHeight="1" x14ac:dyDescent="0.2">
      <c r="B149" s="21"/>
    </row>
    <row r="150" spans="2:2" ht="12.75" customHeight="1" x14ac:dyDescent="0.2">
      <c r="B150" s="21"/>
    </row>
    <row r="151" spans="2:2" ht="12.75" customHeight="1" x14ac:dyDescent="0.2">
      <c r="B151" s="21"/>
    </row>
    <row r="152" spans="2:2" ht="12.75" customHeight="1" x14ac:dyDescent="0.2">
      <c r="B152" s="21"/>
    </row>
    <row r="153" spans="2:2" ht="12.75" customHeight="1" x14ac:dyDescent="0.2">
      <c r="B153" s="21"/>
    </row>
    <row r="154" spans="2:2" ht="12.75" customHeight="1" x14ac:dyDescent="0.2">
      <c r="B154" s="21"/>
    </row>
    <row r="155" spans="2:2" ht="12.75" customHeight="1" x14ac:dyDescent="0.2">
      <c r="B155" s="21"/>
    </row>
    <row r="156" spans="2:2" ht="12.75" customHeight="1" x14ac:dyDescent="0.2">
      <c r="B156" s="21"/>
    </row>
    <row r="157" spans="2:2" ht="12.75" customHeight="1" x14ac:dyDescent="0.2">
      <c r="B157" s="21"/>
    </row>
    <row r="158" spans="2:2" ht="12.75" customHeight="1" x14ac:dyDescent="0.2">
      <c r="B158" s="21"/>
    </row>
    <row r="159" spans="2:2" ht="12.75" customHeight="1" x14ac:dyDescent="0.2">
      <c r="B159" s="21"/>
    </row>
    <row r="160" spans="2:2" ht="12.75" customHeight="1" x14ac:dyDescent="0.2">
      <c r="B160" s="21"/>
    </row>
    <row r="161" spans="2:2" ht="12.75" customHeight="1" x14ac:dyDescent="0.2">
      <c r="B161" s="21"/>
    </row>
    <row r="162" spans="2:2" ht="12.75" customHeight="1" x14ac:dyDescent="0.2">
      <c r="B162" s="21"/>
    </row>
    <row r="163" spans="2:2" ht="12.75" customHeight="1" x14ac:dyDescent="0.2">
      <c r="B163" s="21"/>
    </row>
    <row r="164" spans="2:2" ht="12.75" customHeight="1" x14ac:dyDescent="0.2">
      <c r="B164" s="21"/>
    </row>
    <row r="165" spans="2:2" ht="12.75" customHeight="1" x14ac:dyDescent="0.2">
      <c r="B165" s="21"/>
    </row>
    <row r="166" spans="2:2" ht="12.75" customHeight="1" x14ac:dyDescent="0.2">
      <c r="B166" s="21"/>
    </row>
    <row r="167" spans="2:2" ht="12.75" customHeight="1" x14ac:dyDescent="0.2">
      <c r="B167" s="21"/>
    </row>
    <row r="168" spans="2:2" ht="12.75" customHeight="1" x14ac:dyDescent="0.2">
      <c r="B168" s="21"/>
    </row>
    <row r="169" spans="2:2" ht="12.75" customHeight="1" x14ac:dyDescent="0.2">
      <c r="B169" s="21"/>
    </row>
    <row r="170" spans="2:2" ht="12.75" customHeight="1" x14ac:dyDescent="0.2">
      <c r="B170" s="21"/>
    </row>
    <row r="171" spans="2:2" ht="12.75" customHeight="1" x14ac:dyDescent="0.2">
      <c r="B171" s="21"/>
    </row>
    <row r="172" spans="2:2" ht="12.75" customHeight="1" x14ac:dyDescent="0.2">
      <c r="B172" s="21"/>
    </row>
    <row r="173" spans="2:2" ht="12.75" customHeight="1" x14ac:dyDescent="0.2">
      <c r="B173" s="21"/>
    </row>
    <row r="174" spans="2:2" ht="12.75" customHeight="1" x14ac:dyDescent="0.2">
      <c r="B174" s="21"/>
    </row>
    <row r="175" spans="2:2" ht="12.75" customHeight="1" x14ac:dyDescent="0.2">
      <c r="B175" s="21"/>
    </row>
    <row r="176" spans="2:2" ht="12.75" customHeight="1" x14ac:dyDescent="0.2">
      <c r="B176" s="21"/>
    </row>
    <row r="177" spans="2:2" ht="12.75" customHeight="1" x14ac:dyDescent="0.2">
      <c r="B177" s="21"/>
    </row>
    <row r="178" spans="2:2" ht="12.75" customHeight="1" x14ac:dyDescent="0.2">
      <c r="B178" s="21"/>
    </row>
    <row r="179" spans="2:2" ht="12.75" customHeight="1" x14ac:dyDescent="0.2">
      <c r="B179" s="21"/>
    </row>
    <row r="180" spans="2:2" ht="12.75" customHeight="1" x14ac:dyDescent="0.2">
      <c r="B180" s="21"/>
    </row>
    <row r="181" spans="2:2" ht="12.75" customHeight="1" x14ac:dyDescent="0.2">
      <c r="B181" s="21"/>
    </row>
    <row r="182" spans="2:2" ht="12.75" customHeight="1" x14ac:dyDescent="0.2">
      <c r="B182" s="21"/>
    </row>
    <row r="183" spans="2:2" ht="12.75" customHeight="1" x14ac:dyDescent="0.2">
      <c r="B183" s="21"/>
    </row>
    <row r="184" spans="2:2" ht="12.75" customHeight="1" x14ac:dyDescent="0.2">
      <c r="B184" s="21"/>
    </row>
    <row r="185" spans="2:2" ht="12.75" customHeight="1" x14ac:dyDescent="0.2">
      <c r="B185" s="21"/>
    </row>
    <row r="186" spans="2:2" ht="12.75" customHeight="1" x14ac:dyDescent="0.2">
      <c r="B186" s="21"/>
    </row>
    <row r="187" spans="2:2" ht="12.75" customHeight="1" x14ac:dyDescent="0.2">
      <c r="B187" s="21"/>
    </row>
    <row r="188" spans="2:2" ht="12.75" customHeight="1" x14ac:dyDescent="0.2">
      <c r="B188" s="21"/>
    </row>
    <row r="189" spans="2:2" ht="12.75" customHeight="1" x14ac:dyDescent="0.2">
      <c r="B189" s="21"/>
    </row>
    <row r="190" spans="2:2" ht="12.75" customHeight="1" x14ac:dyDescent="0.2">
      <c r="B190" s="21"/>
    </row>
    <row r="191" spans="2:2" ht="12.75" customHeight="1" x14ac:dyDescent="0.2">
      <c r="B191" s="21"/>
    </row>
    <row r="192" spans="2:2" ht="12.75" customHeight="1" x14ac:dyDescent="0.2">
      <c r="B192" s="21"/>
    </row>
    <row r="193" spans="2:2" ht="12.75" customHeight="1" x14ac:dyDescent="0.2">
      <c r="B193" s="21"/>
    </row>
    <row r="194" spans="2:2" ht="12.75" customHeight="1" x14ac:dyDescent="0.2">
      <c r="B194" s="21"/>
    </row>
    <row r="195" spans="2:2" ht="12.75" customHeight="1" x14ac:dyDescent="0.2">
      <c r="B195" s="21"/>
    </row>
    <row r="196" spans="2:2" ht="12.75" customHeight="1" x14ac:dyDescent="0.2">
      <c r="B196" s="21"/>
    </row>
    <row r="197" spans="2:2" ht="12.75" customHeight="1" x14ac:dyDescent="0.2">
      <c r="B197" s="21"/>
    </row>
    <row r="198" spans="2:2" ht="12.75" customHeight="1" x14ac:dyDescent="0.2">
      <c r="B198" s="21"/>
    </row>
    <row r="199" spans="2:2" ht="12.75" customHeight="1" x14ac:dyDescent="0.2">
      <c r="B199" s="21"/>
    </row>
    <row r="200" spans="2:2" ht="12.75" customHeight="1" x14ac:dyDescent="0.2">
      <c r="B200" s="21"/>
    </row>
    <row r="201" spans="2:2" ht="12.75" customHeight="1" x14ac:dyDescent="0.2">
      <c r="B201" s="21"/>
    </row>
    <row r="202" spans="2:2" ht="12.75" customHeight="1" x14ac:dyDescent="0.2">
      <c r="B202" s="21"/>
    </row>
    <row r="203" spans="2:2" ht="12.75" customHeight="1" x14ac:dyDescent="0.2">
      <c r="B203" s="21"/>
    </row>
    <row r="204" spans="2:2" ht="12.75" customHeight="1" x14ac:dyDescent="0.2">
      <c r="B204" s="21"/>
    </row>
    <row r="205" spans="2:2" ht="12.75" customHeight="1" x14ac:dyDescent="0.2">
      <c r="B205" s="21"/>
    </row>
    <row r="206" spans="2:2" ht="12.75" customHeight="1" x14ac:dyDescent="0.2">
      <c r="B206" s="21"/>
    </row>
    <row r="207" spans="2:2" ht="12.75" customHeight="1" x14ac:dyDescent="0.2">
      <c r="B207" s="21"/>
    </row>
    <row r="208" spans="2:2" ht="12.75" customHeight="1" x14ac:dyDescent="0.2">
      <c r="B208" s="21"/>
    </row>
    <row r="209" spans="2:2" ht="12.75" customHeight="1" x14ac:dyDescent="0.2">
      <c r="B209" s="21"/>
    </row>
    <row r="210" spans="2:2" ht="12.75" customHeight="1" x14ac:dyDescent="0.2">
      <c r="B210" s="21"/>
    </row>
    <row r="211" spans="2:2" ht="12.75" customHeight="1" x14ac:dyDescent="0.2">
      <c r="B211" s="21"/>
    </row>
    <row r="212" spans="2:2" ht="12.75" customHeight="1" x14ac:dyDescent="0.2">
      <c r="B212" s="21"/>
    </row>
    <row r="213" spans="2:2" ht="12.75" customHeight="1" x14ac:dyDescent="0.2">
      <c r="B213" s="21"/>
    </row>
    <row r="214" spans="2:2" ht="12.75" customHeight="1" x14ac:dyDescent="0.2">
      <c r="B214" s="21"/>
    </row>
    <row r="215" spans="2:2" ht="12.75" customHeight="1" x14ac:dyDescent="0.2">
      <c r="B215" s="21"/>
    </row>
    <row r="216" spans="2:2" ht="12.75" customHeight="1" x14ac:dyDescent="0.2">
      <c r="B216" s="21"/>
    </row>
    <row r="217" spans="2:2" ht="12.75" customHeight="1" x14ac:dyDescent="0.2">
      <c r="B217" s="21"/>
    </row>
    <row r="218" spans="2:2" ht="12.75" customHeight="1" x14ac:dyDescent="0.2">
      <c r="B218" s="21"/>
    </row>
    <row r="219" spans="2:2" ht="12.75" customHeight="1" x14ac:dyDescent="0.2">
      <c r="B219" s="21"/>
    </row>
    <row r="220" spans="2:2" ht="12.75" customHeight="1" x14ac:dyDescent="0.2">
      <c r="B220" s="21"/>
    </row>
    <row r="221" spans="2:2" ht="12.75" customHeight="1" x14ac:dyDescent="0.2">
      <c r="B221" s="21"/>
    </row>
    <row r="222" spans="2:2" ht="12.75" customHeight="1" x14ac:dyDescent="0.2">
      <c r="B222" s="21"/>
    </row>
    <row r="223" spans="2:2" ht="12.75" customHeight="1" x14ac:dyDescent="0.2">
      <c r="B223" s="21"/>
    </row>
    <row r="224" spans="2:2" ht="12.75" customHeight="1" x14ac:dyDescent="0.2">
      <c r="B224" s="21"/>
    </row>
    <row r="225" spans="2:2" ht="12.75" customHeight="1" x14ac:dyDescent="0.2">
      <c r="B225" s="21"/>
    </row>
    <row r="226" spans="2:2" ht="12.75" customHeight="1" x14ac:dyDescent="0.2">
      <c r="B226" s="21"/>
    </row>
    <row r="227" spans="2:2" ht="12.75" customHeight="1" x14ac:dyDescent="0.2">
      <c r="B227" s="21"/>
    </row>
    <row r="228" spans="2:2" ht="12.75" customHeight="1" x14ac:dyDescent="0.2">
      <c r="B228" s="21"/>
    </row>
    <row r="229" spans="2:2" ht="12.75" customHeight="1" x14ac:dyDescent="0.2">
      <c r="B229" s="21"/>
    </row>
    <row r="230" spans="2:2" ht="12.75" customHeight="1" x14ac:dyDescent="0.2">
      <c r="B230" s="21"/>
    </row>
    <row r="231" spans="2:2" ht="12.75" customHeight="1" x14ac:dyDescent="0.2">
      <c r="B231" s="21"/>
    </row>
    <row r="232" spans="2:2" ht="12.75" customHeight="1" x14ac:dyDescent="0.2">
      <c r="B232" s="21"/>
    </row>
    <row r="233" spans="2:2" ht="12.75" customHeight="1" x14ac:dyDescent="0.2">
      <c r="B233" s="21"/>
    </row>
    <row r="234" spans="2:2" ht="12.75" customHeight="1" x14ac:dyDescent="0.2">
      <c r="B234" s="21"/>
    </row>
    <row r="235" spans="2:2" ht="12.75" customHeight="1" x14ac:dyDescent="0.2">
      <c r="B235" s="21"/>
    </row>
    <row r="236" spans="2:2" ht="12.75" customHeight="1" x14ac:dyDescent="0.2">
      <c r="B236" s="21"/>
    </row>
    <row r="237" spans="2:2" ht="12.75" customHeight="1" x14ac:dyDescent="0.2">
      <c r="B237" s="21"/>
    </row>
    <row r="238" spans="2:2" ht="12.75" customHeight="1" x14ac:dyDescent="0.2">
      <c r="B238" s="21"/>
    </row>
    <row r="239" spans="2:2" ht="12.75" customHeight="1" x14ac:dyDescent="0.2">
      <c r="B239" s="21"/>
    </row>
    <row r="240" spans="2:2" ht="12.75" customHeight="1" x14ac:dyDescent="0.2">
      <c r="B240" s="21"/>
    </row>
    <row r="241" spans="2:2" ht="12.75" customHeight="1" x14ac:dyDescent="0.2">
      <c r="B241" s="21"/>
    </row>
    <row r="242" spans="2:2" ht="12.75" customHeight="1" x14ac:dyDescent="0.2">
      <c r="B242" s="21"/>
    </row>
    <row r="243" spans="2:2" ht="12.75" customHeight="1" x14ac:dyDescent="0.2">
      <c r="B243" s="21"/>
    </row>
    <row r="244" spans="2:2" ht="12.75" customHeight="1" x14ac:dyDescent="0.2">
      <c r="B244" s="21"/>
    </row>
    <row r="245" spans="2:2" ht="12.75" customHeight="1" x14ac:dyDescent="0.2">
      <c r="B245" s="21"/>
    </row>
    <row r="246" spans="2:2" ht="12.75" customHeight="1" x14ac:dyDescent="0.2">
      <c r="B246" s="21"/>
    </row>
    <row r="247" spans="2:2" ht="12.75" customHeight="1" x14ac:dyDescent="0.2">
      <c r="B247" s="21"/>
    </row>
    <row r="248" spans="2:2" ht="12.75" customHeight="1" x14ac:dyDescent="0.2">
      <c r="B248" s="21"/>
    </row>
    <row r="249" spans="2:2" ht="12.75" customHeight="1" x14ac:dyDescent="0.2">
      <c r="B249" s="21"/>
    </row>
    <row r="250" spans="2:2" ht="12.75" customHeight="1" x14ac:dyDescent="0.2">
      <c r="B250" s="21"/>
    </row>
    <row r="251" spans="2:2" ht="12.75" customHeight="1" x14ac:dyDescent="0.2">
      <c r="B251" s="21"/>
    </row>
    <row r="252" spans="2:2" ht="12.75" customHeight="1" x14ac:dyDescent="0.2">
      <c r="B252" s="21"/>
    </row>
    <row r="253" spans="2:2" ht="12.75" customHeight="1" x14ac:dyDescent="0.2">
      <c r="B253" s="21"/>
    </row>
    <row r="254" spans="2:2" ht="12.75" customHeight="1" x14ac:dyDescent="0.2">
      <c r="B254" s="21"/>
    </row>
    <row r="255" spans="2:2" ht="12.75" customHeight="1" x14ac:dyDescent="0.2">
      <c r="B255" s="21"/>
    </row>
    <row r="256" spans="2:2" ht="12.75" customHeight="1" x14ac:dyDescent="0.2">
      <c r="B256" s="21"/>
    </row>
    <row r="257" spans="2:2" ht="12.75" customHeight="1" x14ac:dyDescent="0.2">
      <c r="B257" s="21"/>
    </row>
    <row r="258" spans="2:2" ht="12.75" customHeight="1" x14ac:dyDescent="0.2">
      <c r="B258" s="21"/>
    </row>
    <row r="259" spans="2:2" ht="12.75" customHeight="1" x14ac:dyDescent="0.2">
      <c r="B259" s="21"/>
    </row>
    <row r="260" spans="2:2" ht="12.75" customHeight="1" x14ac:dyDescent="0.2">
      <c r="B260" s="21"/>
    </row>
    <row r="261" spans="2:2" ht="12.75" customHeight="1" x14ac:dyDescent="0.2">
      <c r="B261" s="21"/>
    </row>
    <row r="262" spans="2:2" ht="12.75" customHeight="1" x14ac:dyDescent="0.2">
      <c r="B262" s="21"/>
    </row>
    <row r="263" spans="2:2" ht="12.75" customHeight="1" x14ac:dyDescent="0.2">
      <c r="B263" s="21"/>
    </row>
    <row r="264" spans="2:2" ht="12.75" customHeight="1" x14ac:dyDescent="0.2">
      <c r="B264" s="21"/>
    </row>
    <row r="265" spans="2:2" ht="12.75" customHeight="1" x14ac:dyDescent="0.2">
      <c r="B265" s="21"/>
    </row>
    <row r="266" spans="2:2" ht="12.75" customHeight="1" x14ac:dyDescent="0.2">
      <c r="B266" s="21"/>
    </row>
    <row r="267" spans="2:2" ht="12.75" customHeight="1" x14ac:dyDescent="0.2">
      <c r="B267" s="21"/>
    </row>
    <row r="268" spans="2:2" ht="12.75" customHeight="1" x14ac:dyDescent="0.2">
      <c r="B268" s="21"/>
    </row>
    <row r="269" spans="2:2" ht="12.75" customHeight="1" x14ac:dyDescent="0.2">
      <c r="B269" s="21"/>
    </row>
    <row r="270" spans="2:2" ht="12.75" customHeight="1" x14ac:dyDescent="0.2">
      <c r="B270" s="21"/>
    </row>
    <row r="271" spans="2:2" ht="12.75" customHeight="1" x14ac:dyDescent="0.2">
      <c r="B271" s="21"/>
    </row>
    <row r="272" spans="2:2" ht="12.75" customHeight="1" x14ac:dyDescent="0.2">
      <c r="B272" s="21"/>
    </row>
    <row r="273" spans="2:2" ht="12.75" customHeight="1" x14ac:dyDescent="0.2">
      <c r="B273" s="21"/>
    </row>
    <row r="274" spans="2:2" ht="12.75" customHeight="1" x14ac:dyDescent="0.2">
      <c r="B274" s="21"/>
    </row>
    <row r="275" spans="2:2" ht="12.75" customHeight="1" x14ac:dyDescent="0.2">
      <c r="B275" s="21"/>
    </row>
    <row r="276" spans="2:2" ht="12.75" customHeight="1" x14ac:dyDescent="0.2">
      <c r="B276" s="21"/>
    </row>
    <row r="277" spans="2:2" ht="12.75" customHeight="1" x14ac:dyDescent="0.2">
      <c r="B277" s="21"/>
    </row>
    <row r="278" spans="2:2" ht="12.75" customHeight="1" x14ac:dyDescent="0.2">
      <c r="B278" s="21"/>
    </row>
    <row r="279" spans="2:2" ht="12.75" customHeight="1" x14ac:dyDescent="0.2">
      <c r="B279" s="21"/>
    </row>
    <row r="280" spans="2:2" ht="12.75" customHeight="1" x14ac:dyDescent="0.2">
      <c r="B280" s="21"/>
    </row>
    <row r="281" spans="2:2" ht="12.75" customHeight="1" x14ac:dyDescent="0.2">
      <c r="B281" s="21"/>
    </row>
    <row r="282" spans="2:2" ht="12.75" customHeight="1" x14ac:dyDescent="0.2">
      <c r="B282" s="21"/>
    </row>
    <row r="283" spans="2:2" ht="12.75" customHeight="1" x14ac:dyDescent="0.2">
      <c r="B283" s="21"/>
    </row>
    <row r="284" spans="2:2" ht="12.75" customHeight="1" x14ac:dyDescent="0.2">
      <c r="B284" s="21"/>
    </row>
    <row r="285" spans="2:2" ht="12.75" customHeight="1" x14ac:dyDescent="0.2">
      <c r="B285" s="21"/>
    </row>
    <row r="286" spans="2:2" ht="12.75" customHeight="1" x14ac:dyDescent="0.2">
      <c r="B286" s="21"/>
    </row>
    <row r="287" spans="2:2" ht="12.75" customHeight="1" x14ac:dyDescent="0.2">
      <c r="B287" s="21"/>
    </row>
    <row r="288" spans="2:2" ht="12.75" customHeight="1" x14ac:dyDescent="0.2">
      <c r="B288" s="21"/>
    </row>
    <row r="289" spans="2:2" ht="12.75" customHeight="1" x14ac:dyDescent="0.2">
      <c r="B289" s="21"/>
    </row>
    <row r="290" spans="2:2" ht="12.75" customHeight="1" x14ac:dyDescent="0.2">
      <c r="B290" s="21"/>
    </row>
    <row r="291" spans="2:2" ht="12.75" customHeight="1" x14ac:dyDescent="0.2">
      <c r="B291" s="21"/>
    </row>
    <row r="292" spans="2:2" ht="12.75" customHeight="1" x14ac:dyDescent="0.2">
      <c r="B292" s="21"/>
    </row>
    <row r="293" spans="2:2" ht="12.75" customHeight="1" x14ac:dyDescent="0.2">
      <c r="B293" s="21"/>
    </row>
    <row r="294" spans="2:2" ht="12.75" customHeight="1" x14ac:dyDescent="0.2">
      <c r="B294" s="21"/>
    </row>
    <row r="295" spans="2:2" ht="12.75" customHeight="1" x14ac:dyDescent="0.2">
      <c r="B295" s="21"/>
    </row>
    <row r="296" spans="2:2" ht="12.75" customHeight="1" x14ac:dyDescent="0.2">
      <c r="B296" s="21"/>
    </row>
    <row r="297" spans="2:2" ht="12.75" customHeight="1" x14ac:dyDescent="0.2">
      <c r="B297" s="21"/>
    </row>
    <row r="298" spans="2:2" ht="12.75" customHeight="1" x14ac:dyDescent="0.2">
      <c r="B298" s="21"/>
    </row>
    <row r="299" spans="2:2" ht="12.75" customHeight="1" x14ac:dyDescent="0.2">
      <c r="B299" s="21"/>
    </row>
    <row r="300" spans="2:2" ht="12.75" customHeight="1" x14ac:dyDescent="0.2">
      <c r="B300" s="21"/>
    </row>
    <row r="301" spans="2:2" ht="12.75" customHeight="1" x14ac:dyDescent="0.2">
      <c r="B301" s="21"/>
    </row>
    <row r="302" spans="2:2" ht="12.75" customHeight="1" x14ac:dyDescent="0.2">
      <c r="B302" s="21"/>
    </row>
    <row r="303" spans="2:2" ht="12.75" customHeight="1" x14ac:dyDescent="0.2">
      <c r="B303" s="21"/>
    </row>
    <row r="304" spans="2:2" ht="12.75" customHeight="1" x14ac:dyDescent="0.2">
      <c r="B304" s="21"/>
    </row>
    <row r="305" spans="2:2" ht="12.75" customHeight="1" x14ac:dyDescent="0.2">
      <c r="B305" s="21"/>
    </row>
    <row r="306" spans="2:2" ht="12.75" customHeight="1" x14ac:dyDescent="0.2">
      <c r="B306" s="21"/>
    </row>
    <row r="307" spans="2:2" ht="12.75" customHeight="1" x14ac:dyDescent="0.2">
      <c r="B307" s="21"/>
    </row>
    <row r="308" spans="2:2" ht="12.75" customHeight="1" x14ac:dyDescent="0.2">
      <c r="B308" s="21"/>
    </row>
    <row r="309" spans="2:2" ht="12.75" customHeight="1" x14ac:dyDescent="0.2">
      <c r="B309" s="21"/>
    </row>
    <row r="310" spans="2:2" ht="12.75" customHeight="1" x14ac:dyDescent="0.2">
      <c r="B310" s="21"/>
    </row>
    <row r="311" spans="2:2" ht="12.75" customHeight="1" x14ac:dyDescent="0.2">
      <c r="B311" s="21"/>
    </row>
    <row r="312" spans="2:2" ht="12.75" customHeight="1" x14ac:dyDescent="0.2">
      <c r="B312" s="21"/>
    </row>
    <row r="313" spans="2:2" ht="12.75" customHeight="1" x14ac:dyDescent="0.2">
      <c r="B313" s="21"/>
    </row>
    <row r="314" spans="2:2" ht="12.75" customHeight="1" x14ac:dyDescent="0.2">
      <c r="B314" s="21"/>
    </row>
    <row r="315" spans="2:2" ht="12.75" customHeight="1" x14ac:dyDescent="0.2">
      <c r="B315" s="21"/>
    </row>
    <row r="316" spans="2:2" ht="12.75" customHeight="1" x14ac:dyDescent="0.2">
      <c r="B316" s="21"/>
    </row>
    <row r="317" spans="2:2" ht="12.75" customHeight="1" x14ac:dyDescent="0.2">
      <c r="B317" s="21"/>
    </row>
    <row r="318" spans="2:2" ht="12.75" customHeight="1" x14ac:dyDescent="0.2">
      <c r="B318" s="21"/>
    </row>
    <row r="319" spans="2:2" ht="12.75" customHeight="1" x14ac:dyDescent="0.2">
      <c r="B319" s="21"/>
    </row>
    <row r="320" spans="2:2" ht="12.75" customHeight="1" x14ac:dyDescent="0.2">
      <c r="B320" s="21"/>
    </row>
    <row r="321" spans="2:2" ht="12.75" customHeight="1" x14ac:dyDescent="0.2">
      <c r="B321" s="21"/>
    </row>
    <row r="322" spans="2:2" ht="12.75" customHeight="1" x14ac:dyDescent="0.2">
      <c r="B322" s="21"/>
    </row>
    <row r="323" spans="2:2" ht="12.75" customHeight="1" x14ac:dyDescent="0.2">
      <c r="B323" s="21"/>
    </row>
    <row r="324" spans="2:2" ht="12.75" customHeight="1" x14ac:dyDescent="0.2">
      <c r="B324" s="21"/>
    </row>
    <row r="325" spans="2:2" ht="12.75" customHeight="1" x14ac:dyDescent="0.2">
      <c r="B325" s="21"/>
    </row>
    <row r="326" spans="2:2" ht="12.75" customHeight="1" x14ac:dyDescent="0.2">
      <c r="B326" s="21"/>
    </row>
    <row r="327" spans="2:2" ht="12.75" customHeight="1" x14ac:dyDescent="0.2">
      <c r="B327" s="21"/>
    </row>
    <row r="328" spans="2:2" ht="12.75" customHeight="1" x14ac:dyDescent="0.2">
      <c r="B328" s="21"/>
    </row>
    <row r="329" spans="2:2" ht="12.75" customHeight="1" x14ac:dyDescent="0.2">
      <c r="B329" s="21"/>
    </row>
    <row r="330" spans="2:2" ht="12.75" customHeight="1" x14ac:dyDescent="0.2">
      <c r="B330" s="21"/>
    </row>
    <row r="331" spans="2:2" ht="12.75" customHeight="1" x14ac:dyDescent="0.2">
      <c r="B331" s="21"/>
    </row>
    <row r="332" spans="2:2" ht="12.75" customHeight="1" x14ac:dyDescent="0.2">
      <c r="B332" s="21"/>
    </row>
    <row r="333" spans="2:2" ht="12.75" customHeight="1" x14ac:dyDescent="0.2">
      <c r="B333" s="21"/>
    </row>
    <row r="334" spans="2:2" ht="12.75" customHeight="1" x14ac:dyDescent="0.2">
      <c r="B334" s="21"/>
    </row>
    <row r="335" spans="2:2" ht="12.75" customHeight="1" x14ac:dyDescent="0.2">
      <c r="B335" s="21"/>
    </row>
    <row r="336" spans="2:2" ht="12.75" customHeight="1" x14ac:dyDescent="0.2">
      <c r="B336" s="21"/>
    </row>
    <row r="337" spans="2:2" ht="12.75" customHeight="1" x14ac:dyDescent="0.2">
      <c r="B337" s="21"/>
    </row>
    <row r="338" spans="2:2" ht="12.75" customHeight="1" x14ac:dyDescent="0.2">
      <c r="B338" s="21"/>
    </row>
    <row r="339" spans="2:2" ht="12.75" customHeight="1" x14ac:dyDescent="0.2">
      <c r="B339" s="21"/>
    </row>
    <row r="340" spans="2:2" ht="12.75" customHeight="1" x14ac:dyDescent="0.2">
      <c r="B340" s="21"/>
    </row>
    <row r="341" spans="2:2" ht="12.75" customHeight="1" x14ac:dyDescent="0.2">
      <c r="B341" s="21"/>
    </row>
    <row r="342" spans="2:2" ht="12.75" customHeight="1" x14ac:dyDescent="0.2">
      <c r="B342" s="21"/>
    </row>
    <row r="343" spans="2:2" ht="12.75" customHeight="1" x14ac:dyDescent="0.2">
      <c r="B343" s="21"/>
    </row>
    <row r="344" spans="2:2" ht="12.75" customHeight="1" x14ac:dyDescent="0.2">
      <c r="B344" s="21"/>
    </row>
    <row r="345" spans="2:2" ht="12.75" customHeight="1" x14ac:dyDescent="0.2">
      <c r="B345" s="21"/>
    </row>
    <row r="346" spans="2:2" ht="12.75" customHeight="1" x14ac:dyDescent="0.2">
      <c r="B346" s="21"/>
    </row>
    <row r="347" spans="2:2" ht="12.75" customHeight="1" x14ac:dyDescent="0.2">
      <c r="B347" s="21"/>
    </row>
    <row r="348" spans="2:2" ht="12.75" customHeight="1" x14ac:dyDescent="0.2">
      <c r="B348" s="21"/>
    </row>
    <row r="349" spans="2:2" ht="12.75" customHeight="1" x14ac:dyDescent="0.2">
      <c r="B349" s="21"/>
    </row>
    <row r="350" spans="2:2" ht="12.75" customHeight="1" x14ac:dyDescent="0.2">
      <c r="B350" s="21"/>
    </row>
    <row r="351" spans="2:2" ht="12.75" customHeight="1" x14ac:dyDescent="0.2">
      <c r="B351" s="21"/>
    </row>
    <row r="352" spans="2:2" ht="12.75" customHeight="1" x14ac:dyDescent="0.2">
      <c r="B352" s="21"/>
    </row>
    <row r="353" spans="2:2" ht="12.75" customHeight="1" x14ac:dyDescent="0.2">
      <c r="B353" s="21"/>
    </row>
    <row r="354" spans="2:2" ht="12.75" customHeight="1" x14ac:dyDescent="0.2">
      <c r="B354" s="21"/>
    </row>
    <row r="355" spans="2:2" ht="12.75" customHeight="1" x14ac:dyDescent="0.2">
      <c r="B355" s="21"/>
    </row>
    <row r="356" spans="2:2" ht="12.75" customHeight="1" x14ac:dyDescent="0.2">
      <c r="B356" s="21"/>
    </row>
    <row r="357" spans="2:2" ht="12.75" customHeight="1" x14ac:dyDescent="0.2">
      <c r="B357" s="21"/>
    </row>
    <row r="358" spans="2:2" ht="12.75" customHeight="1" x14ac:dyDescent="0.2">
      <c r="B358" s="21"/>
    </row>
    <row r="359" spans="2:2" ht="12.75" customHeight="1" x14ac:dyDescent="0.2">
      <c r="B359" s="21"/>
    </row>
    <row r="360" spans="2:2" ht="12.75" customHeight="1" x14ac:dyDescent="0.2">
      <c r="B360" s="21"/>
    </row>
    <row r="361" spans="2:2" ht="12.75" customHeight="1" x14ac:dyDescent="0.2">
      <c r="B361" s="21"/>
    </row>
    <row r="362" spans="2:2" ht="12.75" customHeight="1" x14ac:dyDescent="0.2">
      <c r="B362" s="21"/>
    </row>
    <row r="363" spans="2:2" ht="12.75" customHeight="1" x14ac:dyDescent="0.2">
      <c r="B363" s="21"/>
    </row>
    <row r="364" spans="2:2" ht="12.75" customHeight="1" x14ac:dyDescent="0.2">
      <c r="B364" s="21"/>
    </row>
    <row r="365" spans="2:2" ht="12.75" customHeight="1" x14ac:dyDescent="0.2">
      <c r="B365" s="21"/>
    </row>
    <row r="366" spans="2:2" ht="12.75" customHeight="1" x14ac:dyDescent="0.2">
      <c r="B366" s="21"/>
    </row>
    <row r="367" spans="2:2" ht="12.75" customHeight="1" x14ac:dyDescent="0.2">
      <c r="B367" s="21"/>
    </row>
    <row r="368" spans="2:2" ht="12.75" customHeight="1" x14ac:dyDescent="0.2">
      <c r="B368" s="21"/>
    </row>
    <row r="369" spans="2:2" ht="12.75" customHeight="1" x14ac:dyDescent="0.2">
      <c r="B369" s="21"/>
    </row>
    <row r="370" spans="2:2" ht="12.75" customHeight="1" x14ac:dyDescent="0.2">
      <c r="B370" s="21"/>
    </row>
    <row r="371" spans="2:2" ht="12.75" customHeight="1" x14ac:dyDescent="0.2">
      <c r="B371" s="21"/>
    </row>
    <row r="372" spans="2:2" ht="12.75" customHeight="1" x14ac:dyDescent="0.2">
      <c r="B372" s="21"/>
    </row>
    <row r="373" spans="2:2" ht="12.75" customHeight="1" x14ac:dyDescent="0.2">
      <c r="B373" s="21"/>
    </row>
    <row r="374" spans="2:2" ht="12.75" customHeight="1" x14ac:dyDescent="0.2">
      <c r="B374" s="21"/>
    </row>
    <row r="375" spans="2:2" ht="12.75" customHeight="1" x14ac:dyDescent="0.2">
      <c r="B375" s="21"/>
    </row>
    <row r="376" spans="2:2" ht="12.75" customHeight="1" x14ac:dyDescent="0.2">
      <c r="B376" s="21"/>
    </row>
    <row r="377" spans="2:2" ht="12.75" customHeight="1" x14ac:dyDescent="0.2">
      <c r="B377" s="21"/>
    </row>
    <row r="378" spans="2:2" ht="12.75" customHeight="1" x14ac:dyDescent="0.2">
      <c r="B378" s="21"/>
    </row>
    <row r="379" spans="2:2" ht="12.75" customHeight="1" x14ac:dyDescent="0.2">
      <c r="B379" s="21"/>
    </row>
    <row r="380" spans="2:2" ht="12.75" customHeight="1" x14ac:dyDescent="0.2">
      <c r="B380" s="21"/>
    </row>
    <row r="381" spans="2:2" ht="12.75" customHeight="1" x14ac:dyDescent="0.2">
      <c r="B381" s="21"/>
    </row>
    <row r="382" spans="2:2" ht="12.75" customHeight="1" x14ac:dyDescent="0.2">
      <c r="B382" s="21"/>
    </row>
    <row r="383" spans="2:2" ht="12.75" customHeight="1" x14ac:dyDescent="0.2">
      <c r="B383" s="21"/>
    </row>
    <row r="384" spans="2:2" ht="12.75" customHeight="1" x14ac:dyDescent="0.2">
      <c r="B384" s="21"/>
    </row>
    <row r="385" spans="2:2" ht="12.75" customHeight="1" x14ac:dyDescent="0.2">
      <c r="B385" s="21"/>
    </row>
    <row r="386" spans="2:2" ht="12.75" customHeight="1" x14ac:dyDescent="0.2">
      <c r="B386" s="21"/>
    </row>
    <row r="387" spans="2:2" ht="12.75" customHeight="1" x14ac:dyDescent="0.2">
      <c r="B387" s="21"/>
    </row>
    <row r="388" spans="2:2" ht="12.75" customHeight="1" x14ac:dyDescent="0.2">
      <c r="B388" s="21"/>
    </row>
    <row r="389" spans="2:2" ht="12.75" customHeight="1" x14ac:dyDescent="0.2">
      <c r="B389" s="21"/>
    </row>
    <row r="390" spans="2:2" ht="12.75" customHeight="1" x14ac:dyDescent="0.2">
      <c r="B390" s="21"/>
    </row>
    <row r="391" spans="2:2" ht="12.75" customHeight="1" x14ac:dyDescent="0.2">
      <c r="B391" s="21"/>
    </row>
    <row r="392" spans="2:2" ht="12.75" customHeight="1" x14ac:dyDescent="0.2">
      <c r="B392" s="21"/>
    </row>
    <row r="393" spans="2:2" ht="12.75" customHeight="1" x14ac:dyDescent="0.2">
      <c r="B393" s="21"/>
    </row>
    <row r="394" spans="2:2" ht="12.75" customHeight="1" x14ac:dyDescent="0.2">
      <c r="B394" s="21"/>
    </row>
    <row r="395" spans="2:2" ht="12.75" customHeight="1" x14ac:dyDescent="0.2">
      <c r="B395" s="21"/>
    </row>
    <row r="396" spans="2:2" ht="12.75" customHeight="1" x14ac:dyDescent="0.2">
      <c r="B396" s="21"/>
    </row>
    <row r="397" spans="2:2" ht="12.75" customHeight="1" x14ac:dyDescent="0.2">
      <c r="B397" s="21"/>
    </row>
    <row r="398" spans="2:2" ht="12.75" customHeight="1" x14ac:dyDescent="0.2">
      <c r="B398" s="21"/>
    </row>
    <row r="399" spans="2:2" ht="12.75" customHeight="1" x14ac:dyDescent="0.2">
      <c r="B399" s="21"/>
    </row>
    <row r="400" spans="2:2" ht="12.75" customHeight="1" x14ac:dyDescent="0.2">
      <c r="B400" s="21"/>
    </row>
    <row r="401" spans="2:2" ht="12.75" customHeight="1" x14ac:dyDescent="0.2">
      <c r="B401" s="21"/>
    </row>
    <row r="402" spans="2:2" ht="12.75" customHeight="1" x14ac:dyDescent="0.2">
      <c r="B402" s="21"/>
    </row>
    <row r="403" spans="2:2" ht="12.75" customHeight="1" x14ac:dyDescent="0.2">
      <c r="B403" s="21"/>
    </row>
    <row r="404" spans="2:2" ht="12.75" customHeight="1" x14ac:dyDescent="0.2">
      <c r="B404" s="21"/>
    </row>
    <row r="405" spans="2:2" ht="12.75" customHeight="1" x14ac:dyDescent="0.2">
      <c r="B405" s="21"/>
    </row>
    <row r="406" spans="2:2" ht="12.75" customHeight="1" x14ac:dyDescent="0.2">
      <c r="B406" s="21"/>
    </row>
    <row r="407" spans="2:2" ht="12.75" customHeight="1" x14ac:dyDescent="0.2">
      <c r="B407" s="21"/>
    </row>
    <row r="408" spans="2:2" ht="12.75" customHeight="1" x14ac:dyDescent="0.2">
      <c r="B408" s="21"/>
    </row>
    <row r="409" spans="2:2" ht="12.75" customHeight="1" x14ac:dyDescent="0.2">
      <c r="B409" s="21"/>
    </row>
    <row r="410" spans="2:2" ht="12.75" customHeight="1" x14ac:dyDescent="0.2">
      <c r="B410" s="21"/>
    </row>
    <row r="411" spans="2:2" ht="12.75" customHeight="1" x14ac:dyDescent="0.2">
      <c r="B411" s="21"/>
    </row>
    <row r="412" spans="2:2" ht="12.75" customHeight="1" x14ac:dyDescent="0.2">
      <c r="B412" s="21"/>
    </row>
    <row r="413" spans="2:2" ht="12.75" customHeight="1" x14ac:dyDescent="0.2">
      <c r="B413" s="21"/>
    </row>
    <row r="414" spans="2:2" ht="12.75" customHeight="1" x14ac:dyDescent="0.2">
      <c r="B414" s="21"/>
    </row>
    <row r="415" spans="2:2" ht="12.75" customHeight="1" x14ac:dyDescent="0.2">
      <c r="B415" s="21"/>
    </row>
    <row r="416" spans="2:2" ht="12.75" customHeight="1" x14ac:dyDescent="0.2">
      <c r="B416" s="21"/>
    </row>
    <row r="417" spans="2:2" ht="12.75" customHeight="1" x14ac:dyDescent="0.2">
      <c r="B417" s="21"/>
    </row>
    <row r="418" spans="2:2" ht="12.75" customHeight="1" x14ac:dyDescent="0.2">
      <c r="B418" s="21"/>
    </row>
    <row r="419" spans="2:2" ht="12.75" customHeight="1" x14ac:dyDescent="0.2">
      <c r="B419" s="21"/>
    </row>
    <row r="420" spans="2:2" ht="12.75" customHeight="1" x14ac:dyDescent="0.2">
      <c r="B420" s="21"/>
    </row>
    <row r="421" spans="2:2" ht="12.75" customHeight="1" x14ac:dyDescent="0.2">
      <c r="B421" s="21"/>
    </row>
    <row r="422" spans="2:2" ht="12.75" customHeight="1" x14ac:dyDescent="0.2">
      <c r="B422" s="21"/>
    </row>
    <row r="423" spans="2:2" ht="12.75" customHeight="1" x14ac:dyDescent="0.2">
      <c r="B423" s="21"/>
    </row>
    <row r="424" spans="2:2" ht="12.75" customHeight="1" x14ac:dyDescent="0.2">
      <c r="B424" s="21"/>
    </row>
    <row r="425" spans="2:2" ht="12.75" customHeight="1" x14ac:dyDescent="0.2">
      <c r="B425" s="21"/>
    </row>
    <row r="426" spans="2:2" ht="12.75" customHeight="1" x14ac:dyDescent="0.2">
      <c r="B426" s="21"/>
    </row>
    <row r="427" spans="2:2" ht="12.75" customHeight="1" x14ac:dyDescent="0.2">
      <c r="B427" s="21"/>
    </row>
    <row r="428" spans="2:2" ht="12.75" customHeight="1" x14ac:dyDescent="0.2">
      <c r="B428" s="21"/>
    </row>
    <row r="429" spans="2:2" ht="12.75" customHeight="1" x14ac:dyDescent="0.2">
      <c r="B429" s="21"/>
    </row>
    <row r="430" spans="2:2" ht="12.75" customHeight="1" x14ac:dyDescent="0.2">
      <c r="B430" s="21"/>
    </row>
    <row r="431" spans="2:2" ht="12.75" customHeight="1" x14ac:dyDescent="0.2">
      <c r="B431" s="21"/>
    </row>
    <row r="432" spans="2:2" ht="12.75" customHeight="1" x14ac:dyDescent="0.2">
      <c r="B432" s="21"/>
    </row>
    <row r="433" spans="2:2" ht="12.75" customHeight="1" x14ac:dyDescent="0.2">
      <c r="B433" s="21"/>
    </row>
    <row r="434" spans="2:2" ht="12.75" customHeight="1" x14ac:dyDescent="0.2">
      <c r="B434" s="21"/>
    </row>
    <row r="435" spans="2:2" ht="12.75" customHeight="1" x14ac:dyDescent="0.2">
      <c r="B435" s="21"/>
    </row>
    <row r="436" spans="2:2" ht="12.75" customHeight="1" x14ac:dyDescent="0.2">
      <c r="B436" s="21"/>
    </row>
    <row r="437" spans="2:2" ht="12.75" customHeight="1" x14ac:dyDescent="0.2">
      <c r="B437" s="21"/>
    </row>
    <row r="438" spans="2:2" ht="12.75" customHeight="1" x14ac:dyDescent="0.2">
      <c r="B438" s="21"/>
    </row>
    <row r="439" spans="2:2" ht="12.75" customHeight="1" x14ac:dyDescent="0.2">
      <c r="B439" s="21"/>
    </row>
    <row r="440" spans="2:2" ht="12.75" customHeight="1" x14ac:dyDescent="0.2">
      <c r="B440" s="21"/>
    </row>
    <row r="441" spans="2:2" ht="12.75" customHeight="1" x14ac:dyDescent="0.2">
      <c r="B441" s="21"/>
    </row>
    <row r="442" spans="2:2" ht="12.75" customHeight="1" x14ac:dyDescent="0.2">
      <c r="B442" s="21"/>
    </row>
    <row r="443" spans="2:2" ht="12.75" customHeight="1" x14ac:dyDescent="0.2">
      <c r="B443" s="21"/>
    </row>
    <row r="444" spans="2:2" ht="12.75" customHeight="1" x14ac:dyDescent="0.2">
      <c r="B444" s="21"/>
    </row>
    <row r="445" spans="2:2" ht="12.75" customHeight="1" x14ac:dyDescent="0.2">
      <c r="B445" s="21"/>
    </row>
    <row r="446" spans="2:2" ht="12.75" customHeight="1" x14ac:dyDescent="0.2">
      <c r="B446" s="21"/>
    </row>
    <row r="447" spans="2:2" ht="12.75" customHeight="1" x14ac:dyDescent="0.2">
      <c r="B447" s="21"/>
    </row>
    <row r="448" spans="2:2" ht="12.75" customHeight="1" x14ac:dyDescent="0.2">
      <c r="B448" s="21"/>
    </row>
    <row r="449" spans="2:2" ht="12.75" customHeight="1" x14ac:dyDescent="0.2">
      <c r="B449" s="21"/>
    </row>
    <row r="450" spans="2:2" ht="12.75" customHeight="1" x14ac:dyDescent="0.2">
      <c r="B450" s="21"/>
    </row>
    <row r="451" spans="2:2" ht="12.75" customHeight="1" x14ac:dyDescent="0.2">
      <c r="B451" s="21"/>
    </row>
    <row r="452" spans="2:2" ht="12.75" customHeight="1" x14ac:dyDescent="0.2">
      <c r="B452" s="21"/>
    </row>
    <row r="453" spans="2:2" ht="12.75" customHeight="1" x14ac:dyDescent="0.2">
      <c r="B453" s="21"/>
    </row>
    <row r="454" spans="2:2" ht="12.75" customHeight="1" x14ac:dyDescent="0.2">
      <c r="B454" s="21"/>
    </row>
    <row r="455" spans="2:2" ht="12.75" customHeight="1" x14ac:dyDescent="0.2">
      <c r="B455" s="21"/>
    </row>
    <row r="456" spans="2:2" ht="12.75" customHeight="1" x14ac:dyDescent="0.2">
      <c r="B456" s="21"/>
    </row>
    <row r="457" spans="2:2" ht="12.75" customHeight="1" x14ac:dyDescent="0.2">
      <c r="B457" s="21"/>
    </row>
    <row r="458" spans="2:2" ht="12.75" customHeight="1" x14ac:dyDescent="0.2">
      <c r="B458" s="21"/>
    </row>
    <row r="459" spans="2:2" ht="12.75" customHeight="1" x14ac:dyDescent="0.2">
      <c r="B459" s="21"/>
    </row>
    <row r="460" spans="2:2" ht="12.75" customHeight="1" x14ac:dyDescent="0.2">
      <c r="B460" s="21"/>
    </row>
    <row r="461" spans="2:2" ht="12.75" customHeight="1" x14ac:dyDescent="0.2">
      <c r="B461" s="21"/>
    </row>
    <row r="462" spans="2:2" ht="12.75" customHeight="1" x14ac:dyDescent="0.2">
      <c r="B462" s="21"/>
    </row>
    <row r="463" spans="2:2" ht="12.75" customHeight="1" x14ac:dyDescent="0.2">
      <c r="B463" s="21"/>
    </row>
    <row r="464" spans="2:2" ht="12.75" customHeight="1" x14ac:dyDescent="0.2">
      <c r="B464" s="21"/>
    </row>
    <row r="465" spans="2:2" ht="12.75" customHeight="1" x14ac:dyDescent="0.2">
      <c r="B465" s="21"/>
    </row>
    <row r="466" spans="2:2" ht="12.75" customHeight="1" x14ac:dyDescent="0.2">
      <c r="B466" s="21"/>
    </row>
    <row r="467" spans="2:2" ht="12.75" customHeight="1" x14ac:dyDescent="0.2">
      <c r="B467" s="21"/>
    </row>
    <row r="468" spans="2:2" ht="12.75" customHeight="1" x14ac:dyDescent="0.2">
      <c r="B468" s="21"/>
    </row>
    <row r="469" spans="2:2" ht="12.75" customHeight="1" x14ac:dyDescent="0.2">
      <c r="B469" s="21"/>
    </row>
    <row r="470" spans="2:2" ht="12.75" customHeight="1" x14ac:dyDescent="0.2">
      <c r="B470" s="21"/>
    </row>
    <row r="471" spans="2:2" ht="12.75" customHeight="1" x14ac:dyDescent="0.2">
      <c r="B471" s="21"/>
    </row>
    <row r="472" spans="2:2" ht="12.75" customHeight="1" x14ac:dyDescent="0.2">
      <c r="B472" s="21"/>
    </row>
    <row r="473" spans="2:2" ht="12.75" customHeight="1" x14ac:dyDescent="0.2">
      <c r="B473" s="21"/>
    </row>
    <row r="474" spans="2:2" ht="12.75" customHeight="1" x14ac:dyDescent="0.2">
      <c r="B474" s="21"/>
    </row>
    <row r="475" spans="2:2" ht="12.75" customHeight="1" x14ac:dyDescent="0.2">
      <c r="B475" s="21"/>
    </row>
    <row r="476" spans="2:2" ht="12.75" customHeight="1" x14ac:dyDescent="0.2">
      <c r="B476" s="21"/>
    </row>
    <row r="477" spans="2:2" ht="12.75" customHeight="1" x14ac:dyDescent="0.2">
      <c r="B477" s="21"/>
    </row>
    <row r="478" spans="2:2" ht="12.75" customHeight="1" x14ac:dyDescent="0.2">
      <c r="B478" s="21"/>
    </row>
    <row r="479" spans="2:2" ht="12.75" customHeight="1" x14ac:dyDescent="0.2">
      <c r="B479" s="21"/>
    </row>
    <row r="480" spans="2:2" ht="12.75" customHeight="1" x14ac:dyDescent="0.2">
      <c r="B480" s="21"/>
    </row>
    <row r="481" spans="2:2" ht="12.75" customHeight="1" x14ac:dyDescent="0.2">
      <c r="B481" s="21"/>
    </row>
    <row r="482" spans="2:2" ht="12.75" customHeight="1" x14ac:dyDescent="0.2">
      <c r="B482" s="21"/>
    </row>
    <row r="483" spans="2:2" ht="12.75" customHeight="1" x14ac:dyDescent="0.2">
      <c r="B483" s="21"/>
    </row>
    <row r="484" spans="2:2" ht="12.75" customHeight="1" x14ac:dyDescent="0.2">
      <c r="B484" s="21"/>
    </row>
    <row r="485" spans="2:2" ht="12.75" customHeight="1" x14ac:dyDescent="0.2">
      <c r="B485" s="21"/>
    </row>
    <row r="486" spans="2:2" ht="12.75" customHeight="1" x14ac:dyDescent="0.2">
      <c r="B486" s="21"/>
    </row>
    <row r="487" spans="2:2" ht="12.75" customHeight="1" x14ac:dyDescent="0.2">
      <c r="B487" s="21"/>
    </row>
    <row r="488" spans="2:2" ht="12.75" customHeight="1" x14ac:dyDescent="0.2">
      <c r="B488" s="21"/>
    </row>
    <row r="489" spans="2:2" ht="12.75" customHeight="1" x14ac:dyDescent="0.2">
      <c r="B489" s="21"/>
    </row>
    <row r="490" spans="2:2" ht="12.75" customHeight="1" x14ac:dyDescent="0.2">
      <c r="B490" s="21"/>
    </row>
    <row r="491" spans="2:2" ht="12.75" customHeight="1" x14ac:dyDescent="0.2">
      <c r="B491" s="21"/>
    </row>
    <row r="492" spans="2:2" ht="12.75" customHeight="1" x14ac:dyDescent="0.2">
      <c r="B492" s="21"/>
    </row>
    <row r="493" spans="2:2" ht="12.75" customHeight="1" x14ac:dyDescent="0.2">
      <c r="B493" s="21"/>
    </row>
    <row r="494" spans="2:2" ht="12.75" customHeight="1" x14ac:dyDescent="0.2">
      <c r="B494" s="21"/>
    </row>
    <row r="495" spans="2:2" ht="12.75" customHeight="1" x14ac:dyDescent="0.2">
      <c r="B495" s="21"/>
    </row>
    <row r="496" spans="2:2" ht="12.75" customHeight="1" x14ac:dyDescent="0.2">
      <c r="B496" s="21"/>
    </row>
    <row r="497" spans="2:2" ht="12.75" customHeight="1" x14ac:dyDescent="0.2">
      <c r="B497" s="21"/>
    </row>
    <row r="498" spans="2:2" ht="12.75" customHeight="1" x14ac:dyDescent="0.2">
      <c r="B498" s="21"/>
    </row>
    <row r="499" spans="2:2" ht="12.75" customHeight="1" x14ac:dyDescent="0.2">
      <c r="B499" s="21"/>
    </row>
    <row r="500" spans="2:2" ht="12.75" customHeight="1" x14ac:dyDescent="0.2">
      <c r="B500" s="21"/>
    </row>
    <row r="501" spans="2:2" ht="12.75" customHeight="1" x14ac:dyDescent="0.2">
      <c r="B501" s="21"/>
    </row>
    <row r="502" spans="2:2" ht="12.75" customHeight="1" x14ac:dyDescent="0.2">
      <c r="B502" s="21"/>
    </row>
    <row r="503" spans="2:2" ht="12.75" customHeight="1" x14ac:dyDescent="0.2">
      <c r="B503" s="21"/>
    </row>
    <row r="504" spans="2:2" ht="12.75" customHeight="1" x14ac:dyDescent="0.2">
      <c r="B504" s="21"/>
    </row>
    <row r="505" spans="2:2" ht="12.75" customHeight="1" x14ac:dyDescent="0.2">
      <c r="B505" s="21"/>
    </row>
    <row r="506" spans="2:2" ht="12.75" customHeight="1" x14ac:dyDescent="0.2">
      <c r="B506" s="21"/>
    </row>
    <row r="507" spans="2:2" ht="12.75" customHeight="1" x14ac:dyDescent="0.2">
      <c r="B507" s="21"/>
    </row>
    <row r="508" spans="2:2" ht="12.75" customHeight="1" x14ac:dyDescent="0.2">
      <c r="B508" s="21"/>
    </row>
    <row r="509" spans="2:2" ht="12.75" customHeight="1" x14ac:dyDescent="0.2">
      <c r="B509" s="21"/>
    </row>
    <row r="510" spans="2:2" ht="12.75" customHeight="1" x14ac:dyDescent="0.2">
      <c r="B510" s="21"/>
    </row>
    <row r="511" spans="2:2" ht="12.75" customHeight="1" x14ac:dyDescent="0.2">
      <c r="B511" s="21"/>
    </row>
    <row r="512" spans="2:2" ht="12.75" customHeight="1" x14ac:dyDescent="0.2">
      <c r="B512" s="21"/>
    </row>
    <row r="513" spans="2:2" ht="12.75" customHeight="1" x14ac:dyDescent="0.2">
      <c r="B513" s="21"/>
    </row>
    <row r="514" spans="2:2" ht="12.75" customHeight="1" x14ac:dyDescent="0.2">
      <c r="B514" s="21"/>
    </row>
    <row r="515" spans="2:2" ht="12.75" customHeight="1" x14ac:dyDescent="0.2">
      <c r="B515" s="21"/>
    </row>
    <row r="516" spans="2:2" ht="12.75" customHeight="1" x14ac:dyDescent="0.2">
      <c r="B516" s="21"/>
    </row>
    <row r="517" spans="2:2" ht="12.75" customHeight="1" x14ac:dyDescent="0.2">
      <c r="B517" s="21"/>
    </row>
    <row r="518" spans="2:2" ht="12.75" customHeight="1" x14ac:dyDescent="0.2">
      <c r="B518" s="21"/>
    </row>
    <row r="519" spans="2:2" ht="12.75" customHeight="1" x14ac:dyDescent="0.2">
      <c r="B519" s="21"/>
    </row>
    <row r="520" spans="2:2" ht="12.75" customHeight="1" x14ac:dyDescent="0.2">
      <c r="B520" s="21"/>
    </row>
    <row r="521" spans="2:2" ht="12.75" customHeight="1" x14ac:dyDescent="0.2">
      <c r="B521" s="21"/>
    </row>
    <row r="522" spans="2:2" ht="12.75" customHeight="1" x14ac:dyDescent="0.2">
      <c r="B522" s="21"/>
    </row>
    <row r="523" spans="2:2" ht="12.75" customHeight="1" x14ac:dyDescent="0.2">
      <c r="B523" s="21"/>
    </row>
    <row r="524" spans="2:2" ht="12.75" customHeight="1" x14ac:dyDescent="0.2">
      <c r="B524" s="21"/>
    </row>
    <row r="525" spans="2:2" ht="12.75" customHeight="1" x14ac:dyDescent="0.2">
      <c r="B525" s="21"/>
    </row>
    <row r="526" spans="2:2" ht="12.75" customHeight="1" x14ac:dyDescent="0.2">
      <c r="B526" s="21"/>
    </row>
    <row r="527" spans="2:2" ht="12.75" customHeight="1" x14ac:dyDescent="0.2">
      <c r="B527" s="21"/>
    </row>
    <row r="528" spans="2:2" ht="12.75" customHeight="1" x14ac:dyDescent="0.2">
      <c r="B528" s="21"/>
    </row>
    <row r="529" spans="2:2" ht="12.75" customHeight="1" x14ac:dyDescent="0.2">
      <c r="B529" s="21"/>
    </row>
    <row r="530" spans="2:2" ht="12.75" customHeight="1" x14ac:dyDescent="0.2">
      <c r="B530" s="21"/>
    </row>
    <row r="531" spans="2:2" ht="12.75" customHeight="1" x14ac:dyDescent="0.2">
      <c r="B531" s="21"/>
    </row>
    <row r="532" spans="2:2" ht="12.75" customHeight="1" x14ac:dyDescent="0.2">
      <c r="B532" s="21"/>
    </row>
    <row r="533" spans="2:2" ht="12.75" customHeight="1" x14ac:dyDescent="0.2">
      <c r="B533" s="21"/>
    </row>
    <row r="534" spans="2:2" ht="12.75" customHeight="1" x14ac:dyDescent="0.2">
      <c r="B534" s="21"/>
    </row>
    <row r="535" spans="2:2" ht="12.75" customHeight="1" x14ac:dyDescent="0.2">
      <c r="B535" s="21"/>
    </row>
    <row r="536" spans="2:2" ht="12.75" customHeight="1" x14ac:dyDescent="0.2">
      <c r="B536" s="21"/>
    </row>
    <row r="537" spans="2:2" ht="12.75" customHeight="1" x14ac:dyDescent="0.2">
      <c r="B537" s="21"/>
    </row>
    <row r="538" spans="2:2" ht="12.75" customHeight="1" x14ac:dyDescent="0.2">
      <c r="B538" s="21"/>
    </row>
    <row r="539" spans="2:2" ht="12.75" customHeight="1" x14ac:dyDescent="0.2">
      <c r="B539" s="21"/>
    </row>
    <row r="540" spans="2:2" ht="12.75" customHeight="1" x14ac:dyDescent="0.2">
      <c r="B540" s="21"/>
    </row>
    <row r="541" spans="2:2" ht="12.75" customHeight="1" x14ac:dyDescent="0.2">
      <c r="B541" s="21"/>
    </row>
    <row r="542" spans="2:2" ht="12.75" customHeight="1" x14ac:dyDescent="0.2">
      <c r="B542" s="21"/>
    </row>
    <row r="543" spans="2:2" ht="12.75" customHeight="1" x14ac:dyDescent="0.2">
      <c r="B543" s="21"/>
    </row>
    <row r="544" spans="2:2" ht="12.75" customHeight="1" x14ac:dyDescent="0.2">
      <c r="B544" s="21"/>
    </row>
    <row r="545" spans="2:2" ht="12.75" customHeight="1" x14ac:dyDescent="0.2">
      <c r="B545" s="21"/>
    </row>
    <row r="546" spans="2:2" ht="12.75" customHeight="1" x14ac:dyDescent="0.2">
      <c r="B546" s="21"/>
    </row>
    <row r="547" spans="2:2" ht="12.75" customHeight="1" x14ac:dyDescent="0.2">
      <c r="B547" s="21"/>
    </row>
    <row r="548" spans="2:2" ht="12.75" customHeight="1" x14ac:dyDescent="0.2">
      <c r="B548" s="21"/>
    </row>
    <row r="549" spans="2:2" ht="12.75" customHeight="1" x14ac:dyDescent="0.2">
      <c r="B549" s="21"/>
    </row>
    <row r="550" spans="2:2" ht="12.75" customHeight="1" x14ac:dyDescent="0.2">
      <c r="B550" s="21"/>
    </row>
    <row r="551" spans="2:2" ht="12.75" customHeight="1" x14ac:dyDescent="0.2">
      <c r="B551" s="21"/>
    </row>
    <row r="552" spans="2:2" ht="12.75" customHeight="1" x14ac:dyDescent="0.2">
      <c r="B552" s="21"/>
    </row>
    <row r="553" spans="2:2" ht="12.75" customHeight="1" x14ac:dyDescent="0.2">
      <c r="B553" s="21"/>
    </row>
    <row r="554" spans="2:2" ht="12.75" customHeight="1" x14ac:dyDescent="0.2">
      <c r="B554" s="21"/>
    </row>
    <row r="555" spans="2:2" ht="12.75" customHeight="1" x14ac:dyDescent="0.2">
      <c r="B555" s="21"/>
    </row>
    <row r="556" spans="2:2" ht="12.75" customHeight="1" x14ac:dyDescent="0.2">
      <c r="B556" s="21"/>
    </row>
    <row r="557" spans="2:2" ht="12.75" customHeight="1" x14ac:dyDescent="0.2">
      <c r="B557" s="21"/>
    </row>
    <row r="558" spans="2:2" ht="12.75" customHeight="1" x14ac:dyDescent="0.2">
      <c r="B558" s="21"/>
    </row>
    <row r="559" spans="2:2" ht="12.75" customHeight="1" x14ac:dyDescent="0.2">
      <c r="B559" s="21"/>
    </row>
    <row r="560" spans="2:2" ht="12.75" customHeight="1" x14ac:dyDescent="0.2">
      <c r="B560" s="21"/>
    </row>
    <row r="561" spans="2:2" ht="12.75" customHeight="1" x14ac:dyDescent="0.2">
      <c r="B561" s="21"/>
    </row>
    <row r="562" spans="2:2" ht="12.75" customHeight="1" x14ac:dyDescent="0.2">
      <c r="B562" s="21"/>
    </row>
    <row r="563" spans="2:2" ht="12.75" customHeight="1" x14ac:dyDescent="0.2">
      <c r="B563" s="21"/>
    </row>
    <row r="564" spans="2:2" ht="12.75" customHeight="1" x14ac:dyDescent="0.2">
      <c r="B564" s="21"/>
    </row>
    <row r="565" spans="2:2" ht="12.75" customHeight="1" x14ac:dyDescent="0.2">
      <c r="B565" s="21"/>
    </row>
    <row r="566" spans="2:2" ht="12.75" customHeight="1" x14ac:dyDescent="0.2">
      <c r="B566" s="21"/>
    </row>
    <row r="567" spans="2:2" ht="12.75" customHeight="1" x14ac:dyDescent="0.2">
      <c r="B567" s="21"/>
    </row>
    <row r="568" spans="2:2" ht="12.75" customHeight="1" x14ac:dyDescent="0.2">
      <c r="B568" s="21"/>
    </row>
    <row r="569" spans="2:2" ht="12.75" customHeight="1" x14ac:dyDescent="0.2">
      <c r="B569" s="21"/>
    </row>
    <row r="570" spans="2:2" ht="12.75" customHeight="1" x14ac:dyDescent="0.2">
      <c r="B570" s="21"/>
    </row>
    <row r="571" spans="2:2" ht="12.75" customHeight="1" x14ac:dyDescent="0.2">
      <c r="B571" s="21"/>
    </row>
    <row r="572" spans="2:2" ht="12.75" customHeight="1" x14ac:dyDescent="0.2">
      <c r="B572" s="21"/>
    </row>
    <row r="573" spans="2:2" ht="12.75" customHeight="1" x14ac:dyDescent="0.2">
      <c r="B573" s="21"/>
    </row>
    <row r="574" spans="2:2" ht="12.75" customHeight="1" x14ac:dyDescent="0.2">
      <c r="B574" s="21"/>
    </row>
    <row r="575" spans="2:2" ht="12.75" customHeight="1" x14ac:dyDescent="0.2">
      <c r="B575" s="21"/>
    </row>
    <row r="576" spans="2:2" ht="12.75" customHeight="1" x14ac:dyDescent="0.2">
      <c r="B576" s="21"/>
    </row>
    <row r="577" spans="2:2" ht="12.75" customHeight="1" x14ac:dyDescent="0.2">
      <c r="B577" s="21"/>
    </row>
    <row r="578" spans="2:2" ht="12.75" customHeight="1" x14ac:dyDescent="0.2">
      <c r="B578" s="21"/>
    </row>
    <row r="579" spans="2:2" ht="12.75" customHeight="1" x14ac:dyDescent="0.2">
      <c r="B579" s="21"/>
    </row>
    <row r="580" spans="2:2" ht="12.75" customHeight="1" x14ac:dyDescent="0.2">
      <c r="B580" s="21"/>
    </row>
    <row r="581" spans="2:2" ht="12.75" customHeight="1" x14ac:dyDescent="0.2">
      <c r="B581" s="21"/>
    </row>
    <row r="582" spans="2:2" ht="12.75" customHeight="1" x14ac:dyDescent="0.2">
      <c r="B582" s="21"/>
    </row>
    <row r="583" spans="2:2" ht="12.75" customHeight="1" x14ac:dyDescent="0.2">
      <c r="B583" s="21"/>
    </row>
    <row r="584" spans="2:2" ht="12.75" customHeight="1" x14ac:dyDescent="0.2">
      <c r="B584" s="21"/>
    </row>
    <row r="585" spans="2:2" ht="12.75" customHeight="1" x14ac:dyDescent="0.2">
      <c r="B585" s="21"/>
    </row>
    <row r="586" spans="2:2" ht="12.75" customHeight="1" x14ac:dyDescent="0.2">
      <c r="B586" s="21"/>
    </row>
    <row r="587" spans="2:2" ht="12.75" customHeight="1" x14ac:dyDescent="0.2">
      <c r="B587" s="21"/>
    </row>
    <row r="588" spans="2:2" ht="12.75" customHeight="1" x14ac:dyDescent="0.2">
      <c r="B588" s="21"/>
    </row>
    <row r="589" spans="2:2" ht="12.75" customHeight="1" x14ac:dyDescent="0.2">
      <c r="B589" s="21"/>
    </row>
    <row r="590" spans="2:2" ht="12.75" customHeight="1" x14ac:dyDescent="0.2">
      <c r="B590" s="21"/>
    </row>
    <row r="591" spans="2:2" ht="12.75" customHeight="1" x14ac:dyDescent="0.2">
      <c r="B591" s="21"/>
    </row>
    <row r="592" spans="2:2" ht="12.75" customHeight="1" x14ac:dyDescent="0.2">
      <c r="B592" s="21"/>
    </row>
    <row r="593" spans="2:2" ht="12.75" customHeight="1" x14ac:dyDescent="0.2">
      <c r="B593" s="21"/>
    </row>
    <row r="594" spans="2:2" ht="12.75" customHeight="1" x14ac:dyDescent="0.2">
      <c r="B594" s="21"/>
    </row>
    <row r="595" spans="2:2" ht="12.75" customHeight="1" x14ac:dyDescent="0.2">
      <c r="B595" s="21"/>
    </row>
    <row r="596" spans="2:2" ht="12.75" customHeight="1" x14ac:dyDescent="0.2">
      <c r="B596" s="21"/>
    </row>
    <row r="597" spans="2:2" ht="12.75" customHeight="1" x14ac:dyDescent="0.2">
      <c r="B597" s="21"/>
    </row>
    <row r="598" spans="2:2" ht="12.75" customHeight="1" x14ac:dyDescent="0.2">
      <c r="B598" s="21"/>
    </row>
    <row r="599" spans="2:2" ht="12.75" customHeight="1" x14ac:dyDescent="0.2">
      <c r="B599" s="21"/>
    </row>
    <row r="600" spans="2:2" ht="12.75" customHeight="1" x14ac:dyDescent="0.2">
      <c r="B600" s="21"/>
    </row>
    <row r="601" spans="2:2" ht="12.75" customHeight="1" x14ac:dyDescent="0.2">
      <c r="B601" s="21"/>
    </row>
    <row r="602" spans="2:2" ht="12.75" customHeight="1" x14ac:dyDescent="0.2">
      <c r="B602" s="21"/>
    </row>
    <row r="603" spans="2:2" ht="12.75" customHeight="1" x14ac:dyDescent="0.2">
      <c r="B603" s="21"/>
    </row>
    <row r="604" spans="2:2" ht="12.75" customHeight="1" x14ac:dyDescent="0.2">
      <c r="B604" s="21"/>
    </row>
    <row r="605" spans="2:2" ht="12.75" customHeight="1" x14ac:dyDescent="0.2">
      <c r="B605" s="21"/>
    </row>
    <row r="606" spans="2:2" ht="12.75" customHeight="1" x14ac:dyDescent="0.2">
      <c r="B606" s="21"/>
    </row>
    <row r="607" spans="2:2" ht="12.75" customHeight="1" x14ac:dyDescent="0.2">
      <c r="B607" s="21"/>
    </row>
    <row r="608" spans="2:2" ht="12.75" customHeight="1" x14ac:dyDescent="0.2">
      <c r="B608" s="21"/>
    </row>
    <row r="609" spans="2:2" ht="12.75" customHeight="1" x14ac:dyDescent="0.2">
      <c r="B609" s="21"/>
    </row>
    <row r="610" spans="2:2" ht="12.75" customHeight="1" x14ac:dyDescent="0.2">
      <c r="B610" s="21"/>
    </row>
    <row r="611" spans="2:2" ht="12.75" customHeight="1" x14ac:dyDescent="0.2">
      <c r="B611" s="21"/>
    </row>
    <row r="612" spans="2:2" ht="12.75" customHeight="1" x14ac:dyDescent="0.2">
      <c r="B612" s="21"/>
    </row>
    <row r="613" spans="2:2" ht="12.75" customHeight="1" x14ac:dyDescent="0.2">
      <c r="B613" s="21"/>
    </row>
    <row r="614" spans="2:2" ht="12.75" customHeight="1" x14ac:dyDescent="0.2">
      <c r="B614" s="21"/>
    </row>
    <row r="615" spans="2:2" ht="12.75" customHeight="1" x14ac:dyDescent="0.2">
      <c r="B615" s="21"/>
    </row>
    <row r="616" spans="2:2" ht="12.75" customHeight="1" x14ac:dyDescent="0.2">
      <c r="B616" s="21"/>
    </row>
    <row r="617" spans="2:2" ht="12.75" customHeight="1" x14ac:dyDescent="0.2">
      <c r="B617" s="21"/>
    </row>
    <row r="618" spans="2:2" ht="12.75" customHeight="1" x14ac:dyDescent="0.2">
      <c r="B618" s="21"/>
    </row>
    <row r="619" spans="2:2" ht="12.75" customHeight="1" x14ac:dyDescent="0.2">
      <c r="B619" s="21"/>
    </row>
    <row r="620" spans="2:2" ht="12.75" customHeight="1" x14ac:dyDescent="0.2">
      <c r="B620" s="21"/>
    </row>
    <row r="621" spans="2:2" ht="12.75" customHeight="1" x14ac:dyDescent="0.2">
      <c r="B621" s="21"/>
    </row>
    <row r="622" spans="2:2" ht="12.75" customHeight="1" x14ac:dyDescent="0.2">
      <c r="B622" s="21"/>
    </row>
    <row r="623" spans="2:2" ht="12.75" customHeight="1" x14ac:dyDescent="0.2">
      <c r="B623" s="21"/>
    </row>
    <row r="624" spans="2:2" ht="12.75" customHeight="1" x14ac:dyDescent="0.2">
      <c r="B624" s="21"/>
    </row>
    <row r="625" spans="2:2" ht="12.75" customHeight="1" x14ac:dyDescent="0.2">
      <c r="B625" s="21"/>
    </row>
    <row r="626" spans="2:2" ht="12.75" customHeight="1" x14ac:dyDescent="0.2">
      <c r="B626" s="21"/>
    </row>
    <row r="627" spans="2:2" ht="12.75" customHeight="1" x14ac:dyDescent="0.2">
      <c r="B627" s="21"/>
    </row>
    <row r="628" spans="2:2" ht="12.75" customHeight="1" x14ac:dyDescent="0.2">
      <c r="B628" s="21"/>
    </row>
    <row r="629" spans="2:2" ht="12.75" customHeight="1" x14ac:dyDescent="0.2">
      <c r="B629" s="21"/>
    </row>
    <row r="630" spans="2:2" ht="12.75" customHeight="1" x14ac:dyDescent="0.2">
      <c r="B630" s="21"/>
    </row>
    <row r="631" spans="2:2" ht="12.75" customHeight="1" x14ac:dyDescent="0.2">
      <c r="B631" s="21"/>
    </row>
    <row r="632" spans="2:2" ht="12.75" customHeight="1" x14ac:dyDescent="0.2">
      <c r="B632" s="21"/>
    </row>
    <row r="633" spans="2:2" ht="12.75" customHeight="1" x14ac:dyDescent="0.2">
      <c r="B633" s="21"/>
    </row>
    <row r="634" spans="2:2" ht="12.75" customHeight="1" x14ac:dyDescent="0.2">
      <c r="B634" s="21"/>
    </row>
    <row r="635" spans="2:2" ht="12.75" customHeight="1" x14ac:dyDescent="0.2">
      <c r="B635" s="21"/>
    </row>
    <row r="636" spans="2:2" ht="12.75" customHeight="1" x14ac:dyDescent="0.2">
      <c r="B636" s="21"/>
    </row>
    <row r="637" spans="2:2" ht="12.75" customHeight="1" x14ac:dyDescent="0.2">
      <c r="B637" s="21"/>
    </row>
    <row r="638" spans="2:2" ht="12.75" customHeight="1" x14ac:dyDescent="0.2">
      <c r="B638" s="21"/>
    </row>
    <row r="639" spans="2:2" ht="12.75" customHeight="1" x14ac:dyDescent="0.2">
      <c r="B639" s="21"/>
    </row>
    <row r="640" spans="2:2" ht="12.75" customHeight="1" x14ac:dyDescent="0.2">
      <c r="B640" s="21"/>
    </row>
    <row r="641" spans="2:2" ht="12.75" customHeight="1" x14ac:dyDescent="0.2">
      <c r="B641" s="21"/>
    </row>
    <row r="642" spans="2:2" ht="12.75" customHeight="1" x14ac:dyDescent="0.2">
      <c r="B642" s="21"/>
    </row>
    <row r="643" spans="2:2" ht="12.75" customHeight="1" x14ac:dyDescent="0.2">
      <c r="B643" s="21"/>
    </row>
    <row r="644" spans="2:2" ht="12.75" customHeight="1" x14ac:dyDescent="0.2">
      <c r="B644" s="21"/>
    </row>
    <row r="645" spans="2:2" ht="12.75" customHeight="1" x14ac:dyDescent="0.2">
      <c r="B645" s="21"/>
    </row>
    <row r="646" spans="2:2" ht="12.75" customHeight="1" x14ac:dyDescent="0.2">
      <c r="B646" s="21"/>
    </row>
    <row r="647" spans="2:2" ht="12.75" customHeight="1" x14ac:dyDescent="0.2">
      <c r="B647" s="21"/>
    </row>
    <row r="648" spans="2:2" ht="12.75" customHeight="1" x14ac:dyDescent="0.2">
      <c r="B648" s="21"/>
    </row>
    <row r="649" spans="2:2" ht="12.75" customHeight="1" x14ac:dyDescent="0.2">
      <c r="B649" s="21"/>
    </row>
    <row r="650" spans="2:2" ht="12.75" customHeight="1" x14ac:dyDescent="0.2">
      <c r="B650" s="21"/>
    </row>
    <row r="651" spans="2:2" ht="12.75" customHeight="1" x14ac:dyDescent="0.2">
      <c r="B651" s="21"/>
    </row>
    <row r="652" spans="2:2" ht="12.75" customHeight="1" x14ac:dyDescent="0.2">
      <c r="B652" s="21"/>
    </row>
    <row r="653" spans="2:2" ht="12.75" customHeight="1" x14ac:dyDescent="0.2">
      <c r="B653" s="21"/>
    </row>
    <row r="654" spans="2:2" ht="12.75" customHeight="1" x14ac:dyDescent="0.2">
      <c r="B654" s="21"/>
    </row>
    <row r="655" spans="2:2" ht="12.75" customHeight="1" x14ac:dyDescent="0.2">
      <c r="B655" s="21"/>
    </row>
    <row r="656" spans="2:2" ht="12.75" customHeight="1" x14ac:dyDescent="0.2">
      <c r="B656" s="21"/>
    </row>
    <row r="657" spans="2:2" ht="12.75" customHeight="1" x14ac:dyDescent="0.2">
      <c r="B657" s="21"/>
    </row>
    <row r="658" spans="2:2" ht="12.75" customHeight="1" x14ac:dyDescent="0.2">
      <c r="B658" s="21"/>
    </row>
    <row r="659" spans="2:2" ht="12.75" customHeight="1" x14ac:dyDescent="0.2">
      <c r="B659" s="21"/>
    </row>
    <row r="660" spans="2:2" ht="12.75" customHeight="1" x14ac:dyDescent="0.2">
      <c r="B660" s="21"/>
    </row>
    <row r="661" spans="2:2" ht="12.75" customHeight="1" x14ac:dyDescent="0.2">
      <c r="B661" s="21"/>
    </row>
    <row r="662" spans="2:2" ht="12.75" customHeight="1" x14ac:dyDescent="0.2">
      <c r="B662" s="21"/>
    </row>
    <row r="663" spans="2:2" ht="12.75" customHeight="1" x14ac:dyDescent="0.2">
      <c r="B663" s="21"/>
    </row>
    <row r="664" spans="2:2" ht="12.75" customHeight="1" x14ac:dyDescent="0.2">
      <c r="B664" s="21"/>
    </row>
    <row r="665" spans="2:2" ht="12.75" customHeight="1" x14ac:dyDescent="0.2">
      <c r="B665" s="21"/>
    </row>
    <row r="666" spans="2:2" ht="12.75" customHeight="1" x14ac:dyDescent="0.2">
      <c r="B666" s="21"/>
    </row>
    <row r="667" spans="2:2" ht="12.75" customHeight="1" x14ac:dyDescent="0.2">
      <c r="B667" s="21"/>
    </row>
    <row r="668" spans="2:2" ht="12.75" customHeight="1" x14ac:dyDescent="0.2">
      <c r="B668" s="21"/>
    </row>
    <row r="669" spans="2:2" ht="12.75" customHeight="1" x14ac:dyDescent="0.2">
      <c r="B669" s="21"/>
    </row>
    <row r="670" spans="2:2" ht="12.75" customHeight="1" x14ac:dyDescent="0.2">
      <c r="B670" s="21"/>
    </row>
    <row r="671" spans="2:2" ht="12.75" customHeight="1" x14ac:dyDescent="0.2">
      <c r="B671" s="21"/>
    </row>
    <row r="672" spans="2:2" ht="12.75" customHeight="1" x14ac:dyDescent="0.2">
      <c r="B672" s="21"/>
    </row>
    <row r="673" spans="2:2" ht="12.75" customHeight="1" x14ac:dyDescent="0.2">
      <c r="B673" s="21"/>
    </row>
    <row r="674" spans="2:2" ht="12.75" customHeight="1" x14ac:dyDescent="0.2">
      <c r="B674" s="21"/>
    </row>
    <row r="675" spans="2:2" ht="12.75" customHeight="1" x14ac:dyDescent="0.2">
      <c r="B675" s="21"/>
    </row>
    <row r="676" spans="2:2" ht="12.75" customHeight="1" x14ac:dyDescent="0.2">
      <c r="B676" s="21"/>
    </row>
    <row r="677" spans="2:2" ht="12.75" customHeight="1" x14ac:dyDescent="0.2">
      <c r="B677" s="21"/>
    </row>
    <row r="678" spans="2:2" ht="12.75" customHeight="1" x14ac:dyDescent="0.2">
      <c r="B678" s="21"/>
    </row>
    <row r="679" spans="2:2" ht="12.75" customHeight="1" x14ac:dyDescent="0.2">
      <c r="B679" s="21"/>
    </row>
    <row r="680" spans="2:2" ht="12.75" customHeight="1" x14ac:dyDescent="0.2">
      <c r="B680" s="21"/>
    </row>
    <row r="681" spans="2:2" ht="12.75" customHeight="1" x14ac:dyDescent="0.2">
      <c r="B681" s="21"/>
    </row>
    <row r="682" spans="2:2" ht="12.75" customHeight="1" x14ac:dyDescent="0.2">
      <c r="B682" s="21"/>
    </row>
    <row r="683" spans="2:2" ht="12.75" customHeight="1" x14ac:dyDescent="0.2">
      <c r="B683" s="21"/>
    </row>
    <row r="684" spans="2:2" ht="12.75" customHeight="1" x14ac:dyDescent="0.2">
      <c r="B684" s="21"/>
    </row>
    <row r="685" spans="2:2" ht="12.75" customHeight="1" x14ac:dyDescent="0.2">
      <c r="B685" s="21"/>
    </row>
    <row r="686" spans="2:2" ht="12.75" customHeight="1" x14ac:dyDescent="0.2">
      <c r="B686" s="21"/>
    </row>
    <row r="687" spans="2:2" ht="12.75" customHeight="1" x14ac:dyDescent="0.2">
      <c r="B687" s="21"/>
    </row>
    <row r="688" spans="2:2" ht="12.75" customHeight="1" x14ac:dyDescent="0.2">
      <c r="B688" s="21"/>
    </row>
    <row r="689" spans="2:2" ht="12.75" customHeight="1" x14ac:dyDescent="0.2">
      <c r="B689" s="21"/>
    </row>
    <row r="690" spans="2:2" ht="12.75" customHeight="1" x14ac:dyDescent="0.2">
      <c r="B690" s="21"/>
    </row>
    <row r="691" spans="2:2" ht="12.75" customHeight="1" x14ac:dyDescent="0.2">
      <c r="B691" s="21"/>
    </row>
    <row r="692" spans="2:2" ht="12.75" customHeight="1" x14ac:dyDescent="0.2">
      <c r="B692" s="21"/>
    </row>
    <row r="693" spans="2:2" ht="12.75" customHeight="1" x14ac:dyDescent="0.2">
      <c r="B693" s="21"/>
    </row>
    <row r="694" spans="2:2" ht="12.75" customHeight="1" x14ac:dyDescent="0.2">
      <c r="B694" s="21"/>
    </row>
    <row r="695" spans="2:2" ht="12.75" customHeight="1" x14ac:dyDescent="0.2">
      <c r="B695" s="21"/>
    </row>
    <row r="696" spans="2:2" ht="12.75" customHeight="1" x14ac:dyDescent="0.2">
      <c r="B696" s="21"/>
    </row>
    <row r="697" spans="2:2" ht="12.75" customHeight="1" x14ac:dyDescent="0.2">
      <c r="B697" s="21"/>
    </row>
    <row r="698" spans="2:2" ht="12.75" customHeight="1" x14ac:dyDescent="0.2">
      <c r="B698" s="21"/>
    </row>
    <row r="699" spans="2:2" ht="12.75" customHeight="1" x14ac:dyDescent="0.2">
      <c r="B699" s="21"/>
    </row>
    <row r="700" spans="2:2" ht="12.75" customHeight="1" x14ac:dyDescent="0.2">
      <c r="B700" s="21"/>
    </row>
    <row r="701" spans="2:2" ht="12.75" customHeight="1" x14ac:dyDescent="0.2">
      <c r="B701" s="21"/>
    </row>
    <row r="702" spans="2:2" ht="12.75" customHeight="1" x14ac:dyDescent="0.2">
      <c r="B702" s="21"/>
    </row>
    <row r="703" spans="2:2" ht="12.75" customHeight="1" x14ac:dyDescent="0.2">
      <c r="B703" s="21"/>
    </row>
    <row r="704" spans="2:2" ht="12.75" customHeight="1" x14ac:dyDescent="0.2">
      <c r="B704" s="21"/>
    </row>
    <row r="705" spans="2:2" ht="12.75" customHeight="1" x14ac:dyDescent="0.2">
      <c r="B705" s="21"/>
    </row>
    <row r="706" spans="2:2" ht="12.75" customHeight="1" x14ac:dyDescent="0.2">
      <c r="B706" s="21"/>
    </row>
    <row r="707" spans="2:2" ht="12.75" customHeight="1" x14ac:dyDescent="0.2">
      <c r="B707" s="21"/>
    </row>
    <row r="708" spans="2:2" ht="12.75" customHeight="1" x14ac:dyDescent="0.2">
      <c r="B708" s="21"/>
    </row>
    <row r="709" spans="2:2" ht="12.75" customHeight="1" x14ac:dyDescent="0.2">
      <c r="B709" s="21"/>
    </row>
    <row r="710" spans="2:2" ht="12.75" customHeight="1" x14ac:dyDescent="0.2">
      <c r="B710" s="21"/>
    </row>
    <row r="711" spans="2:2" ht="12.75" customHeight="1" x14ac:dyDescent="0.2">
      <c r="B711" s="21"/>
    </row>
    <row r="712" spans="2:2" ht="12.75" customHeight="1" x14ac:dyDescent="0.2">
      <c r="B712" s="21"/>
    </row>
    <row r="713" spans="2:2" ht="12.75" customHeight="1" x14ac:dyDescent="0.2">
      <c r="B713" s="21"/>
    </row>
    <row r="714" spans="2:2" ht="12.75" customHeight="1" x14ac:dyDescent="0.2">
      <c r="B714" s="21"/>
    </row>
    <row r="715" spans="2:2" ht="12.75" customHeight="1" x14ac:dyDescent="0.2">
      <c r="B715" s="21"/>
    </row>
    <row r="716" spans="2:2" ht="12.75" customHeight="1" x14ac:dyDescent="0.2">
      <c r="B716" s="21"/>
    </row>
    <row r="717" spans="2:2" ht="12.75" customHeight="1" x14ac:dyDescent="0.2">
      <c r="B717" s="21"/>
    </row>
    <row r="718" spans="2:2" ht="12.75" customHeight="1" x14ac:dyDescent="0.2">
      <c r="B718" s="21"/>
    </row>
    <row r="719" spans="2:2" ht="12.75" customHeight="1" x14ac:dyDescent="0.2">
      <c r="B719" s="21"/>
    </row>
    <row r="720" spans="2:2" ht="12.75" customHeight="1" x14ac:dyDescent="0.2">
      <c r="B720" s="21"/>
    </row>
    <row r="721" spans="2:2" ht="12.75" customHeight="1" x14ac:dyDescent="0.2">
      <c r="B721" s="21"/>
    </row>
    <row r="722" spans="2:2" ht="12.75" customHeight="1" x14ac:dyDescent="0.2">
      <c r="B722" s="21"/>
    </row>
    <row r="723" spans="2:2" ht="12.75" customHeight="1" x14ac:dyDescent="0.2">
      <c r="B723" s="21"/>
    </row>
    <row r="724" spans="2:2" ht="12.75" customHeight="1" x14ac:dyDescent="0.2">
      <c r="B724" s="21"/>
    </row>
    <row r="725" spans="2:2" ht="12.75" customHeight="1" x14ac:dyDescent="0.2">
      <c r="B725" s="21"/>
    </row>
    <row r="726" spans="2:2" ht="12.75" customHeight="1" x14ac:dyDescent="0.2">
      <c r="B726" s="21"/>
    </row>
    <row r="727" spans="2:2" ht="12.75" customHeight="1" x14ac:dyDescent="0.2">
      <c r="B727" s="21"/>
    </row>
    <row r="728" spans="2:2" ht="12.75" customHeight="1" x14ac:dyDescent="0.2">
      <c r="B728" s="21"/>
    </row>
    <row r="729" spans="2:2" ht="12.75" customHeight="1" x14ac:dyDescent="0.2">
      <c r="B729" s="21"/>
    </row>
    <row r="730" spans="2:2" ht="12.75" customHeight="1" x14ac:dyDescent="0.2">
      <c r="B730" s="21"/>
    </row>
    <row r="731" spans="2:2" ht="12.75" customHeight="1" x14ac:dyDescent="0.2">
      <c r="B731" s="21"/>
    </row>
    <row r="732" spans="2:2" ht="12.75" customHeight="1" x14ac:dyDescent="0.2">
      <c r="B732" s="21"/>
    </row>
    <row r="733" spans="2:2" ht="12.75" customHeight="1" x14ac:dyDescent="0.2">
      <c r="B733" s="21"/>
    </row>
    <row r="734" spans="2:2" ht="12.75" customHeight="1" x14ac:dyDescent="0.2">
      <c r="B734" s="21"/>
    </row>
    <row r="735" spans="2:2" ht="12.75" customHeight="1" x14ac:dyDescent="0.2">
      <c r="B735" s="21"/>
    </row>
    <row r="736" spans="2:2" ht="12.75" customHeight="1" x14ac:dyDescent="0.2">
      <c r="B736" s="21"/>
    </row>
    <row r="737" spans="2:2" ht="12.75" customHeight="1" x14ac:dyDescent="0.2">
      <c r="B737" s="21"/>
    </row>
    <row r="738" spans="2:2" ht="12.75" customHeight="1" x14ac:dyDescent="0.2">
      <c r="B738" s="21"/>
    </row>
    <row r="739" spans="2:2" ht="12.75" customHeight="1" x14ac:dyDescent="0.2">
      <c r="B739" s="21"/>
    </row>
    <row r="740" spans="2:2" ht="12.75" customHeight="1" x14ac:dyDescent="0.2">
      <c r="B740" s="21"/>
    </row>
    <row r="741" spans="2:2" ht="12.75" customHeight="1" x14ac:dyDescent="0.2">
      <c r="B741" s="21"/>
    </row>
    <row r="742" spans="2:2" ht="12.75" customHeight="1" x14ac:dyDescent="0.2">
      <c r="B742" s="21"/>
    </row>
    <row r="743" spans="2:2" ht="12.75" customHeight="1" x14ac:dyDescent="0.2">
      <c r="B743" s="21"/>
    </row>
    <row r="744" spans="2:2" ht="12.75" customHeight="1" x14ac:dyDescent="0.2">
      <c r="B744" s="21"/>
    </row>
    <row r="745" spans="2:2" ht="12.75" customHeight="1" x14ac:dyDescent="0.2">
      <c r="B745" s="21"/>
    </row>
    <row r="746" spans="2:2" ht="12.75" customHeight="1" x14ac:dyDescent="0.2">
      <c r="B746" s="21"/>
    </row>
    <row r="747" spans="2:2" ht="12.75" customHeight="1" x14ac:dyDescent="0.2">
      <c r="B747" s="21"/>
    </row>
    <row r="748" spans="2:2" ht="12.75" customHeight="1" x14ac:dyDescent="0.2">
      <c r="B748" s="21"/>
    </row>
    <row r="749" spans="2:2" ht="12.75" customHeight="1" x14ac:dyDescent="0.2">
      <c r="B749" s="21"/>
    </row>
    <row r="750" spans="2:2" ht="12.75" customHeight="1" x14ac:dyDescent="0.2">
      <c r="B750" s="21"/>
    </row>
    <row r="751" spans="2:2" ht="12.75" customHeight="1" x14ac:dyDescent="0.2">
      <c r="B751" s="21"/>
    </row>
    <row r="752" spans="2:2" ht="12.75" customHeight="1" x14ac:dyDescent="0.2">
      <c r="B752" s="21"/>
    </row>
    <row r="753" spans="2:2" ht="12.75" customHeight="1" x14ac:dyDescent="0.2">
      <c r="B753" s="21"/>
    </row>
    <row r="754" spans="2:2" ht="12.75" customHeight="1" x14ac:dyDescent="0.2">
      <c r="B754" s="21"/>
    </row>
    <row r="755" spans="2:2" ht="12.75" customHeight="1" x14ac:dyDescent="0.2">
      <c r="B755" s="21"/>
    </row>
    <row r="756" spans="2:2" ht="12.75" customHeight="1" x14ac:dyDescent="0.2">
      <c r="B756" s="21"/>
    </row>
    <row r="757" spans="2:2" ht="12.75" customHeight="1" x14ac:dyDescent="0.2">
      <c r="B757" s="21"/>
    </row>
    <row r="758" spans="2:2" ht="12.75" customHeight="1" x14ac:dyDescent="0.2">
      <c r="B758" s="21"/>
    </row>
    <row r="759" spans="2:2" ht="12.75" customHeight="1" x14ac:dyDescent="0.2">
      <c r="B759" s="21"/>
    </row>
    <row r="760" spans="2:2" ht="12.75" customHeight="1" x14ac:dyDescent="0.2">
      <c r="B760" s="21"/>
    </row>
    <row r="761" spans="2:2" ht="12.75" customHeight="1" x14ac:dyDescent="0.2">
      <c r="B761" s="21"/>
    </row>
    <row r="762" spans="2:2" ht="12.75" customHeight="1" x14ac:dyDescent="0.2">
      <c r="B762" s="21"/>
    </row>
    <row r="763" spans="2:2" ht="12.75" customHeight="1" x14ac:dyDescent="0.2">
      <c r="B763" s="21"/>
    </row>
    <row r="764" spans="2:2" ht="12.75" customHeight="1" x14ac:dyDescent="0.2">
      <c r="B764" s="21"/>
    </row>
    <row r="765" spans="2:2" ht="12.75" customHeight="1" x14ac:dyDescent="0.2">
      <c r="B765" s="21"/>
    </row>
    <row r="766" spans="2:2" ht="12.75" customHeight="1" x14ac:dyDescent="0.2">
      <c r="B766" s="21"/>
    </row>
    <row r="767" spans="2:2" ht="12.75" customHeight="1" x14ac:dyDescent="0.2">
      <c r="B767" s="21"/>
    </row>
    <row r="768" spans="2:2" ht="12.75" customHeight="1" x14ac:dyDescent="0.2">
      <c r="B768" s="21"/>
    </row>
    <row r="769" spans="2:2" ht="12.75" customHeight="1" x14ac:dyDescent="0.2">
      <c r="B769" s="21"/>
    </row>
    <row r="770" spans="2:2" ht="12.75" customHeight="1" x14ac:dyDescent="0.2">
      <c r="B770" s="21"/>
    </row>
    <row r="771" spans="2:2" ht="12.75" customHeight="1" x14ac:dyDescent="0.2">
      <c r="B771" s="21"/>
    </row>
    <row r="772" spans="2:2" ht="12.75" customHeight="1" x14ac:dyDescent="0.2">
      <c r="B772" s="21"/>
    </row>
    <row r="773" spans="2:2" ht="12.75" customHeight="1" x14ac:dyDescent="0.2">
      <c r="B773" s="21"/>
    </row>
    <row r="774" spans="2:2" ht="12.75" customHeight="1" x14ac:dyDescent="0.2">
      <c r="B774" s="21"/>
    </row>
    <row r="775" spans="2:2" ht="12.75" customHeight="1" x14ac:dyDescent="0.2">
      <c r="B775" s="21"/>
    </row>
    <row r="776" spans="2:2" ht="12.75" customHeight="1" x14ac:dyDescent="0.2">
      <c r="B776" s="21"/>
    </row>
    <row r="777" spans="2:2" ht="12.75" customHeight="1" x14ac:dyDescent="0.2">
      <c r="B777" s="21"/>
    </row>
    <row r="778" spans="2:2" ht="12.75" customHeight="1" x14ac:dyDescent="0.2">
      <c r="B778" s="21"/>
    </row>
    <row r="779" spans="2:2" ht="12.75" customHeight="1" x14ac:dyDescent="0.2">
      <c r="B779" s="21"/>
    </row>
    <row r="780" spans="2:2" ht="12.75" customHeight="1" x14ac:dyDescent="0.2">
      <c r="B780" s="21"/>
    </row>
    <row r="781" spans="2:2" ht="12.75" customHeight="1" x14ac:dyDescent="0.2">
      <c r="B781" s="21"/>
    </row>
    <row r="782" spans="2:2" ht="12.75" customHeight="1" x14ac:dyDescent="0.2">
      <c r="B782" s="21"/>
    </row>
    <row r="783" spans="2:2" ht="12.75" customHeight="1" x14ac:dyDescent="0.2">
      <c r="B783" s="21"/>
    </row>
    <row r="784" spans="2:2" ht="12.75" customHeight="1" x14ac:dyDescent="0.2">
      <c r="B784" s="21"/>
    </row>
    <row r="785" spans="2:2" ht="12.75" customHeight="1" x14ac:dyDescent="0.2">
      <c r="B785" s="21"/>
    </row>
    <row r="786" spans="2:2" ht="12.75" customHeight="1" x14ac:dyDescent="0.2">
      <c r="B786" s="21"/>
    </row>
    <row r="787" spans="2:2" ht="12.75" customHeight="1" x14ac:dyDescent="0.2">
      <c r="B787" s="21"/>
    </row>
    <row r="788" spans="2:2" ht="12.75" customHeight="1" x14ac:dyDescent="0.2">
      <c r="B788" s="21"/>
    </row>
    <row r="789" spans="2:2" ht="12.75" customHeight="1" x14ac:dyDescent="0.2">
      <c r="B789" s="21"/>
    </row>
    <row r="790" spans="2:2" ht="12.75" customHeight="1" x14ac:dyDescent="0.2">
      <c r="B790" s="21"/>
    </row>
    <row r="791" spans="2:2" ht="12.75" customHeight="1" x14ac:dyDescent="0.2">
      <c r="B791" s="21"/>
    </row>
    <row r="792" spans="2:2" ht="12.75" customHeight="1" x14ac:dyDescent="0.2">
      <c r="B792" s="21"/>
    </row>
    <row r="793" spans="2:2" ht="12.75" customHeight="1" x14ac:dyDescent="0.2">
      <c r="B793" s="21"/>
    </row>
    <row r="794" spans="2:2" ht="12.75" customHeight="1" x14ac:dyDescent="0.2">
      <c r="B794" s="21"/>
    </row>
    <row r="795" spans="2:2" ht="12.75" customHeight="1" x14ac:dyDescent="0.2">
      <c r="B795" s="21"/>
    </row>
    <row r="796" spans="2:2" ht="12.75" customHeight="1" x14ac:dyDescent="0.2">
      <c r="B796" s="21"/>
    </row>
    <row r="797" spans="2:2" ht="12.75" customHeight="1" x14ac:dyDescent="0.2">
      <c r="B797" s="21"/>
    </row>
    <row r="798" spans="2:2" ht="12.75" customHeight="1" x14ac:dyDescent="0.2">
      <c r="B798" s="21"/>
    </row>
    <row r="799" spans="2:2" ht="12.75" customHeight="1" x14ac:dyDescent="0.2">
      <c r="B799" s="21"/>
    </row>
    <row r="800" spans="2:2" ht="12.75" customHeight="1" x14ac:dyDescent="0.2">
      <c r="B800" s="21"/>
    </row>
    <row r="801" spans="2:2" ht="12.75" customHeight="1" x14ac:dyDescent="0.2">
      <c r="B801" s="21"/>
    </row>
    <row r="802" spans="2:2" ht="12.75" customHeight="1" x14ac:dyDescent="0.2">
      <c r="B802" s="21"/>
    </row>
    <row r="803" spans="2:2" ht="12.75" customHeight="1" x14ac:dyDescent="0.2">
      <c r="B803" s="21"/>
    </row>
    <row r="804" spans="2:2" ht="12.75" customHeight="1" x14ac:dyDescent="0.2">
      <c r="B804" s="21"/>
    </row>
    <row r="805" spans="2:2" ht="12.75" customHeight="1" x14ac:dyDescent="0.2">
      <c r="B805" s="21"/>
    </row>
    <row r="806" spans="2:2" ht="12.75" customHeight="1" x14ac:dyDescent="0.2">
      <c r="B806" s="21"/>
    </row>
    <row r="807" spans="2:2" ht="12.75" customHeight="1" x14ac:dyDescent="0.2">
      <c r="B807" s="21"/>
    </row>
    <row r="808" spans="2:2" ht="12.75" customHeight="1" x14ac:dyDescent="0.2">
      <c r="B808" s="21"/>
    </row>
    <row r="809" spans="2:2" ht="12.75" customHeight="1" x14ac:dyDescent="0.2">
      <c r="B809" s="21"/>
    </row>
    <row r="810" spans="2:2" ht="12.75" customHeight="1" x14ac:dyDescent="0.2">
      <c r="B810" s="21"/>
    </row>
    <row r="811" spans="2:2" ht="12.75" customHeight="1" x14ac:dyDescent="0.2">
      <c r="B811" s="21"/>
    </row>
    <row r="812" spans="2:2" ht="12.75" customHeight="1" x14ac:dyDescent="0.2">
      <c r="B812" s="21"/>
    </row>
    <row r="813" spans="2:2" ht="12.75" customHeight="1" x14ac:dyDescent="0.2">
      <c r="B813" s="21"/>
    </row>
    <row r="814" spans="2:2" ht="12.75" customHeight="1" x14ac:dyDescent="0.2">
      <c r="B814" s="21"/>
    </row>
    <row r="815" spans="2:2" ht="12.75" customHeight="1" x14ac:dyDescent="0.2">
      <c r="B815" s="21"/>
    </row>
    <row r="816" spans="2:2" ht="12.75" customHeight="1" x14ac:dyDescent="0.2">
      <c r="B816" s="21"/>
    </row>
    <row r="817" spans="2:2" ht="12.75" customHeight="1" x14ac:dyDescent="0.2">
      <c r="B817" s="21"/>
    </row>
    <row r="818" spans="2:2" ht="12.75" customHeight="1" x14ac:dyDescent="0.2">
      <c r="B818" s="21"/>
    </row>
    <row r="819" spans="2:2" ht="12.75" customHeight="1" x14ac:dyDescent="0.2">
      <c r="B819" s="21"/>
    </row>
    <row r="820" spans="2:2" ht="12.75" customHeight="1" x14ac:dyDescent="0.2">
      <c r="B820" s="21"/>
    </row>
    <row r="821" spans="2:2" ht="12.75" customHeight="1" x14ac:dyDescent="0.2">
      <c r="B821" s="21"/>
    </row>
    <row r="822" spans="2:2" ht="12.75" customHeight="1" x14ac:dyDescent="0.2">
      <c r="B822" s="21"/>
    </row>
    <row r="823" spans="2:2" ht="12.75" customHeight="1" x14ac:dyDescent="0.2">
      <c r="B823" s="21"/>
    </row>
    <row r="824" spans="2:2" ht="12.75" customHeight="1" x14ac:dyDescent="0.2">
      <c r="B824" s="21"/>
    </row>
    <row r="825" spans="2:2" ht="12.75" customHeight="1" x14ac:dyDescent="0.2">
      <c r="B825" s="21"/>
    </row>
    <row r="826" spans="2:2" ht="12.75" customHeight="1" x14ac:dyDescent="0.2">
      <c r="B826" s="21"/>
    </row>
    <row r="827" spans="2:2" ht="12.75" customHeight="1" x14ac:dyDescent="0.2">
      <c r="B827" s="21"/>
    </row>
    <row r="828" spans="2:2" ht="12.75" customHeight="1" x14ac:dyDescent="0.2">
      <c r="B828" s="21"/>
    </row>
    <row r="829" spans="2:2" ht="12.75" customHeight="1" x14ac:dyDescent="0.2">
      <c r="B829" s="21"/>
    </row>
    <row r="830" spans="2:2" ht="12.75" customHeight="1" x14ac:dyDescent="0.2">
      <c r="B830" s="21"/>
    </row>
    <row r="831" spans="2:2" ht="12.75" customHeight="1" x14ac:dyDescent="0.2">
      <c r="B831" s="21"/>
    </row>
    <row r="832" spans="2:2" ht="12.75" customHeight="1" x14ac:dyDescent="0.2">
      <c r="B832" s="21"/>
    </row>
    <row r="833" spans="2:2" ht="12.75" customHeight="1" x14ac:dyDescent="0.2">
      <c r="B833" s="21"/>
    </row>
    <row r="834" spans="2:2" ht="12.75" customHeight="1" x14ac:dyDescent="0.2">
      <c r="B834" s="21"/>
    </row>
    <row r="835" spans="2:2" ht="12.75" customHeight="1" x14ac:dyDescent="0.2">
      <c r="B835" s="21"/>
    </row>
    <row r="836" spans="2:2" ht="12.75" customHeight="1" x14ac:dyDescent="0.2">
      <c r="B836" s="21"/>
    </row>
    <row r="837" spans="2:2" ht="12.75" customHeight="1" x14ac:dyDescent="0.2">
      <c r="B837" s="21"/>
    </row>
    <row r="838" spans="2:2" ht="12.75" customHeight="1" x14ac:dyDescent="0.2">
      <c r="B838" s="21"/>
    </row>
    <row r="839" spans="2:2" ht="12.75" customHeight="1" x14ac:dyDescent="0.2">
      <c r="B839" s="21"/>
    </row>
    <row r="840" spans="2:2" ht="12.75" customHeight="1" x14ac:dyDescent="0.2">
      <c r="B840" s="21"/>
    </row>
    <row r="841" spans="2:2" ht="12.75" customHeight="1" x14ac:dyDescent="0.2">
      <c r="B841" s="21"/>
    </row>
    <row r="842" spans="2:2" ht="12.75" customHeight="1" x14ac:dyDescent="0.2">
      <c r="B842" s="21"/>
    </row>
    <row r="843" spans="2:2" ht="12.75" customHeight="1" x14ac:dyDescent="0.2">
      <c r="B843" s="21"/>
    </row>
    <row r="844" spans="2:2" ht="12.75" customHeight="1" x14ac:dyDescent="0.2">
      <c r="B844" s="21"/>
    </row>
    <row r="845" spans="2:2" ht="12.75" customHeight="1" x14ac:dyDescent="0.2">
      <c r="B845" s="21"/>
    </row>
    <row r="846" spans="2:2" ht="12.75" customHeight="1" x14ac:dyDescent="0.2">
      <c r="B846" s="21"/>
    </row>
    <row r="847" spans="2:2" ht="12.75" customHeight="1" x14ac:dyDescent="0.2">
      <c r="B847" s="21"/>
    </row>
    <row r="848" spans="2:2" ht="12.75" customHeight="1" x14ac:dyDescent="0.2">
      <c r="B848" s="21"/>
    </row>
    <row r="849" spans="2:2" ht="12.75" customHeight="1" x14ac:dyDescent="0.2">
      <c r="B849" s="21"/>
    </row>
    <row r="850" spans="2:2" ht="12.75" customHeight="1" x14ac:dyDescent="0.2">
      <c r="B850" s="21"/>
    </row>
    <row r="851" spans="2:2" ht="12.75" customHeight="1" x14ac:dyDescent="0.2">
      <c r="B851" s="21"/>
    </row>
    <row r="852" spans="2:2" ht="12.75" customHeight="1" x14ac:dyDescent="0.2">
      <c r="B852" s="21"/>
    </row>
    <row r="853" spans="2:2" ht="12.75" customHeight="1" x14ac:dyDescent="0.2">
      <c r="B853" s="21"/>
    </row>
    <row r="854" spans="2:2" ht="12.75" customHeight="1" x14ac:dyDescent="0.2">
      <c r="B854" s="21"/>
    </row>
    <row r="855" spans="2:2" ht="12.75" customHeight="1" x14ac:dyDescent="0.2">
      <c r="B855" s="21"/>
    </row>
    <row r="856" spans="2:2" ht="12.75" customHeight="1" x14ac:dyDescent="0.2">
      <c r="B856" s="21"/>
    </row>
    <row r="857" spans="2:2" ht="12.75" customHeight="1" x14ac:dyDescent="0.2">
      <c r="B857" s="21"/>
    </row>
    <row r="858" spans="2:2" ht="12.75" customHeight="1" x14ac:dyDescent="0.2">
      <c r="B858" s="21"/>
    </row>
    <row r="859" spans="2:2" ht="12.75" customHeight="1" x14ac:dyDescent="0.2">
      <c r="B859" s="21"/>
    </row>
    <row r="860" spans="2:2" ht="12.75" customHeight="1" x14ac:dyDescent="0.2">
      <c r="B860" s="21"/>
    </row>
    <row r="861" spans="2:2" ht="12.75" customHeight="1" x14ac:dyDescent="0.2">
      <c r="B861" s="21"/>
    </row>
    <row r="862" spans="2:2" ht="12.75" customHeight="1" x14ac:dyDescent="0.2">
      <c r="B862" s="21"/>
    </row>
    <row r="863" spans="2:2" ht="12.75" customHeight="1" x14ac:dyDescent="0.2">
      <c r="B863" s="21"/>
    </row>
    <row r="864" spans="2:2" ht="12.75" customHeight="1" x14ac:dyDescent="0.2">
      <c r="B864" s="21"/>
    </row>
    <row r="865" spans="2:2" ht="12.75" customHeight="1" x14ac:dyDescent="0.2">
      <c r="B865" s="21"/>
    </row>
    <row r="866" spans="2:2" ht="12.75" customHeight="1" x14ac:dyDescent="0.2">
      <c r="B866" s="21"/>
    </row>
    <row r="867" spans="2:2" ht="12.75" customHeight="1" x14ac:dyDescent="0.2">
      <c r="B867" s="21"/>
    </row>
    <row r="868" spans="2:2" ht="12.75" customHeight="1" x14ac:dyDescent="0.2">
      <c r="B868" s="21"/>
    </row>
    <row r="869" spans="2:2" ht="12.75" customHeight="1" x14ac:dyDescent="0.2">
      <c r="B869" s="21"/>
    </row>
    <row r="870" spans="2:2" ht="12.75" customHeight="1" x14ac:dyDescent="0.2">
      <c r="B870" s="21"/>
    </row>
    <row r="871" spans="2:2" ht="12.75" customHeight="1" x14ac:dyDescent="0.2">
      <c r="B871" s="21"/>
    </row>
    <row r="872" spans="2:2" ht="12.75" customHeight="1" x14ac:dyDescent="0.2">
      <c r="B872" s="21"/>
    </row>
    <row r="873" spans="2:2" ht="12.75" customHeight="1" x14ac:dyDescent="0.2">
      <c r="B873" s="21"/>
    </row>
    <row r="874" spans="2:2" ht="12.75" customHeight="1" x14ac:dyDescent="0.2">
      <c r="B874" s="21"/>
    </row>
    <row r="875" spans="2:2" ht="12.75" customHeight="1" x14ac:dyDescent="0.2">
      <c r="B875" s="21"/>
    </row>
    <row r="876" spans="2:2" ht="12.75" customHeight="1" x14ac:dyDescent="0.2">
      <c r="B876" s="21"/>
    </row>
    <row r="877" spans="2:2" ht="12.75" customHeight="1" x14ac:dyDescent="0.2">
      <c r="B877" s="21"/>
    </row>
    <row r="878" spans="2:2" ht="12.75" customHeight="1" x14ac:dyDescent="0.2">
      <c r="B878" s="21"/>
    </row>
    <row r="879" spans="2:2" ht="12.75" customHeight="1" x14ac:dyDescent="0.2">
      <c r="B879" s="21"/>
    </row>
    <row r="880" spans="2:2" ht="12.75" customHeight="1" x14ac:dyDescent="0.2">
      <c r="B880" s="21"/>
    </row>
    <row r="881" spans="2:2" ht="12.75" customHeight="1" x14ac:dyDescent="0.2">
      <c r="B881" s="21"/>
    </row>
    <row r="882" spans="2:2" ht="12.75" customHeight="1" x14ac:dyDescent="0.2">
      <c r="B882" s="21"/>
    </row>
    <row r="883" spans="2:2" ht="12.75" customHeight="1" x14ac:dyDescent="0.2">
      <c r="B883" s="21"/>
    </row>
    <row r="884" spans="2:2" ht="12.75" customHeight="1" x14ac:dyDescent="0.2">
      <c r="B884" s="21"/>
    </row>
    <row r="885" spans="2:2" ht="12.75" customHeight="1" x14ac:dyDescent="0.2">
      <c r="B885" s="21"/>
    </row>
    <row r="886" spans="2:2" ht="12.75" customHeight="1" x14ac:dyDescent="0.2">
      <c r="B886" s="21"/>
    </row>
    <row r="887" spans="2:2" ht="12.75" customHeight="1" x14ac:dyDescent="0.2">
      <c r="B887" s="21"/>
    </row>
    <row r="888" spans="2:2" ht="12.75" customHeight="1" x14ac:dyDescent="0.2">
      <c r="B888" s="21"/>
    </row>
    <row r="889" spans="2:2" ht="12.75" customHeight="1" x14ac:dyDescent="0.2">
      <c r="B889" s="21"/>
    </row>
    <row r="890" spans="2:2" ht="12.75" customHeight="1" x14ac:dyDescent="0.2">
      <c r="B890" s="21"/>
    </row>
    <row r="891" spans="2:2" ht="12.75" customHeight="1" x14ac:dyDescent="0.2">
      <c r="B891" s="21"/>
    </row>
    <row r="892" spans="2:2" ht="12.75" customHeight="1" x14ac:dyDescent="0.2">
      <c r="B892" s="21"/>
    </row>
    <row r="893" spans="2:2" ht="12.75" customHeight="1" x14ac:dyDescent="0.2">
      <c r="B893" s="21"/>
    </row>
    <row r="894" spans="2:2" ht="12.75" customHeight="1" x14ac:dyDescent="0.2">
      <c r="B894" s="21"/>
    </row>
    <row r="895" spans="2:2" ht="12.75" customHeight="1" x14ac:dyDescent="0.2">
      <c r="B895" s="21"/>
    </row>
    <row r="896" spans="2:2" ht="12.75" customHeight="1" x14ac:dyDescent="0.2">
      <c r="B896" s="21"/>
    </row>
    <row r="897" spans="2:2" ht="12.75" customHeight="1" x14ac:dyDescent="0.2">
      <c r="B897" s="21"/>
    </row>
    <row r="898" spans="2:2" ht="12.75" customHeight="1" x14ac:dyDescent="0.2">
      <c r="B898" s="21"/>
    </row>
    <row r="899" spans="2:2" ht="12.75" customHeight="1" x14ac:dyDescent="0.2">
      <c r="B899" s="21"/>
    </row>
    <row r="900" spans="2:2" ht="12.75" customHeight="1" x14ac:dyDescent="0.2">
      <c r="B900" s="21"/>
    </row>
    <row r="901" spans="2:2" ht="12.75" customHeight="1" x14ac:dyDescent="0.2">
      <c r="B901" s="21"/>
    </row>
    <row r="902" spans="2:2" ht="12.75" customHeight="1" x14ac:dyDescent="0.2">
      <c r="B902" s="21"/>
    </row>
    <row r="903" spans="2:2" ht="12.75" customHeight="1" x14ac:dyDescent="0.2">
      <c r="B903" s="21"/>
    </row>
    <row r="904" spans="2:2" ht="12.75" customHeight="1" x14ac:dyDescent="0.2">
      <c r="B904" s="21"/>
    </row>
    <row r="905" spans="2:2" ht="12.75" customHeight="1" x14ac:dyDescent="0.2">
      <c r="B905" s="21"/>
    </row>
    <row r="906" spans="2:2" ht="12.75" customHeight="1" x14ac:dyDescent="0.2">
      <c r="B906" s="21"/>
    </row>
    <row r="907" spans="2:2" ht="12.75" customHeight="1" x14ac:dyDescent="0.2">
      <c r="B907" s="21"/>
    </row>
    <row r="908" spans="2:2" ht="12.75" customHeight="1" x14ac:dyDescent="0.2">
      <c r="B908" s="21"/>
    </row>
    <row r="909" spans="2:2" ht="12.75" customHeight="1" x14ac:dyDescent="0.2">
      <c r="B909" s="21"/>
    </row>
    <row r="910" spans="2:2" ht="12.75" customHeight="1" x14ac:dyDescent="0.2">
      <c r="B910" s="21"/>
    </row>
    <row r="911" spans="2:2" ht="12.75" customHeight="1" x14ac:dyDescent="0.2">
      <c r="B911" s="21"/>
    </row>
    <row r="912" spans="2:2" ht="12.75" customHeight="1" x14ac:dyDescent="0.2">
      <c r="B912" s="21"/>
    </row>
    <row r="913" spans="2:2" ht="12.75" customHeight="1" x14ac:dyDescent="0.2">
      <c r="B913" s="21"/>
    </row>
    <row r="914" spans="2:2" ht="12.75" customHeight="1" x14ac:dyDescent="0.2">
      <c r="B914" s="21"/>
    </row>
    <row r="915" spans="2:2" ht="12.75" customHeight="1" x14ac:dyDescent="0.2">
      <c r="B915" s="21"/>
    </row>
    <row r="916" spans="2:2" ht="12.75" customHeight="1" x14ac:dyDescent="0.2">
      <c r="B916" s="21"/>
    </row>
    <row r="917" spans="2:2" ht="12.75" customHeight="1" x14ac:dyDescent="0.2">
      <c r="B917" s="21"/>
    </row>
    <row r="918" spans="2:2" ht="12.75" customHeight="1" x14ac:dyDescent="0.2">
      <c r="B918" s="21"/>
    </row>
    <row r="919" spans="2:2" ht="12.75" customHeight="1" x14ac:dyDescent="0.2">
      <c r="B919" s="21"/>
    </row>
    <row r="920" spans="2:2" ht="12.75" customHeight="1" x14ac:dyDescent="0.2">
      <c r="B920" s="21"/>
    </row>
    <row r="921" spans="2:2" ht="12.75" customHeight="1" x14ac:dyDescent="0.2">
      <c r="B921" s="21"/>
    </row>
    <row r="922" spans="2:2" ht="12.75" customHeight="1" x14ac:dyDescent="0.2">
      <c r="B922" s="21"/>
    </row>
    <row r="923" spans="2:2" ht="12.75" customHeight="1" x14ac:dyDescent="0.2">
      <c r="B923" s="21"/>
    </row>
    <row r="924" spans="2:2" ht="12.75" customHeight="1" x14ac:dyDescent="0.2">
      <c r="B924" s="21"/>
    </row>
    <row r="925" spans="2:2" ht="12.75" customHeight="1" x14ac:dyDescent="0.2">
      <c r="B925" s="21"/>
    </row>
    <row r="926" spans="2:2" ht="12.75" customHeight="1" x14ac:dyDescent="0.2">
      <c r="B926" s="21"/>
    </row>
    <row r="927" spans="2:2" ht="12.75" customHeight="1" x14ac:dyDescent="0.2">
      <c r="B927" s="21"/>
    </row>
    <row r="928" spans="2:2" ht="12.75" customHeight="1" x14ac:dyDescent="0.2">
      <c r="B928" s="21"/>
    </row>
    <row r="929" spans="2:2" ht="12.75" customHeight="1" x14ac:dyDescent="0.2">
      <c r="B929" s="21"/>
    </row>
    <row r="930" spans="2:2" ht="12.75" customHeight="1" x14ac:dyDescent="0.2">
      <c r="B930" s="21"/>
    </row>
    <row r="931" spans="2:2" ht="12.75" customHeight="1" x14ac:dyDescent="0.2">
      <c r="B931" s="21"/>
    </row>
    <row r="932" spans="2:2" ht="12.75" customHeight="1" x14ac:dyDescent="0.2">
      <c r="B932" s="21"/>
    </row>
    <row r="933" spans="2:2" ht="12.75" customHeight="1" x14ac:dyDescent="0.2">
      <c r="B933" s="21"/>
    </row>
    <row r="934" spans="2:2" ht="12.75" customHeight="1" x14ac:dyDescent="0.2">
      <c r="B934" s="21"/>
    </row>
    <row r="935" spans="2:2" ht="12.75" customHeight="1" x14ac:dyDescent="0.2">
      <c r="B935" s="21"/>
    </row>
    <row r="936" spans="2:2" ht="12.75" customHeight="1" x14ac:dyDescent="0.2">
      <c r="B936" s="21"/>
    </row>
    <row r="937" spans="2:2" ht="12.75" customHeight="1" x14ac:dyDescent="0.2">
      <c r="B937" s="21"/>
    </row>
    <row r="938" spans="2:2" ht="12.75" customHeight="1" x14ac:dyDescent="0.2">
      <c r="B938" s="21"/>
    </row>
    <row r="939" spans="2:2" ht="12.75" customHeight="1" x14ac:dyDescent="0.2">
      <c r="B939" s="21"/>
    </row>
    <row r="940" spans="2:2" ht="12.75" customHeight="1" x14ac:dyDescent="0.2">
      <c r="B940" s="21"/>
    </row>
    <row r="941" spans="2:2" ht="12.75" customHeight="1" x14ac:dyDescent="0.2">
      <c r="B941" s="21"/>
    </row>
    <row r="942" spans="2:2" ht="12.75" customHeight="1" x14ac:dyDescent="0.2">
      <c r="B942" s="21"/>
    </row>
    <row r="943" spans="2:2" ht="12.75" customHeight="1" x14ac:dyDescent="0.2">
      <c r="B943" s="21"/>
    </row>
    <row r="944" spans="2:2" ht="12.75" customHeight="1" x14ac:dyDescent="0.2">
      <c r="B944" s="21"/>
    </row>
    <row r="945" spans="2:2" ht="12.75" customHeight="1" x14ac:dyDescent="0.2">
      <c r="B945" s="21"/>
    </row>
    <row r="946" spans="2:2" ht="12.75" customHeight="1" x14ac:dyDescent="0.2">
      <c r="B946" s="21"/>
    </row>
    <row r="947" spans="2:2" ht="12.75" customHeight="1" x14ac:dyDescent="0.2">
      <c r="B947" s="21"/>
    </row>
    <row r="948" spans="2:2" ht="12.75" customHeight="1" x14ac:dyDescent="0.2">
      <c r="B948" s="21"/>
    </row>
    <row r="949" spans="2:2" ht="12.75" customHeight="1" x14ac:dyDescent="0.2">
      <c r="B949" s="21"/>
    </row>
    <row r="950" spans="2:2" ht="12.75" customHeight="1" x14ac:dyDescent="0.2">
      <c r="B950" s="21"/>
    </row>
    <row r="951" spans="2:2" ht="12.75" customHeight="1" x14ac:dyDescent="0.2">
      <c r="B951" s="21"/>
    </row>
    <row r="952" spans="2:2" ht="12.75" customHeight="1" x14ac:dyDescent="0.2">
      <c r="B952" s="21"/>
    </row>
    <row r="953" spans="2:2" ht="12.75" customHeight="1" x14ac:dyDescent="0.2">
      <c r="B953" s="21"/>
    </row>
    <row r="954" spans="2:2" ht="12.75" customHeight="1" x14ac:dyDescent="0.2">
      <c r="B954" s="21"/>
    </row>
    <row r="955" spans="2:2" ht="12.75" customHeight="1" x14ac:dyDescent="0.2">
      <c r="B955" s="21"/>
    </row>
    <row r="956" spans="2:2" ht="12.75" customHeight="1" x14ac:dyDescent="0.2">
      <c r="B956" s="21"/>
    </row>
    <row r="957" spans="2:2" ht="12.75" customHeight="1" x14ac:dyDescent="0.2">
      <c r="B957" s="21"/>
    </row>
    <row r="958" spans="2:2" ht="12.75" customHeight="1" x14ac:dyDescent="0.2">
      <c r="B958" s="21"/>
    </row>
    <row r="959" spans="2:2" ht="12.75" customHeight="1" x14ac:dyDescent="0.2">
      <c r="B959" s="21"/>
    </row>
    <row r="960" spans="2:2" ht="12.75" customHeight="1" x14ac:dyDescent="0.2">
      <c r="B960" s="21"/>
    </row>
    <row r="961" spans="2:2" ht="12.75" customHeight="1" x14ac:dyDescent="0.2">
      <c r="B961" s="21"/>
    </row>
    <row r="962" spans="2:2" ht="12.75" customHeight="1" x14ac:dyDescent="0.2">
      <c r="B962" s="21"/>
    </row>
    <row r="963" spans="2:2" ht="12.75" customHeight="1" x14ac:dyDescent="0.2">
      <c r="B963" s="21"/>
    </row>
    <row r="964" spans="2:2" ht="12.75" customHeight="1" x14ac:dyDescent="0.2">
      <c r="B964" s="21"/>
    </row>
    <row r="965" spans="2:2" ht="12.75" customHeight="1" x14ac:dyDescent="0.2">
      <c r="B965" s="21"/>
    </row>
    <row r="966" spans="2:2" ht="12.75" customHeight="1" x14ac:dyDescent="0.2">
      <c r="B966" s="21"/>
    </row>
    <row r="967" spans="2:2" ht="12.75" customHeight="1" x14ac:dyDescent="0.2">
      <c r="B967" s="21"/>
    </row>
    <row r="968" spans="2:2" ht="12.75" customHeight="1" x14ac:dyDescent="0.2">
      <c r="B968" s="21"/>
    </row>
    <row r="969" spans="2:2" ht="12.75" customHeight="1" x14ac:dyDescent="0.2">
      <c r="B969" s="21"/>
    </row>
    <row r="970" spans="2:2" ht="12.75" customHeight="1" x14ac:dyDescent="0.2">
      <c r="B970" s="21"/>
    </row>
    <row r="971" spans="2:2" ht="12.75" customHeight="1" x14ac:dyDescent="0.2">
      <c r="B971" s="21"/>
    </row>
    <row r="972" spans="2:2" ht="12.75" customHeight="1" x14ac:dyDescent="0.2">
      <c r="B972" s="21"/>
    </row>
    <row r="973" spans="2:2" ht="12.75" customHeight="1" x14ac:dyDescent="0.2">
      <c r="B973" s="21"/>
    </row>
    <row r="974" spans="2:2" ht="12.75" customHeight="1" x14ac:dyDescent="0.2">
      <c r="B974" s="21"/>
    </row>
    <row r="975" spans="2:2" ht="12.75" customHeight="1" x14ac:dyDescent="0.2">
      <c r="B975" s="21"/>
    </row>
    <row r="976" spans="2:2" ht="12.75" customHeight="1" x14ac:dyDescent="0.2">
      <c r="B976" s="21"/>
    </row>
    <row r="977" spans="2:2" ht="12.75" customHeight="1" x14ac:dyDescent="0.2">
      <c r="B977" s="21"/>
    </row>
    <row r="978" spans="2:2" ht="12.75" customHeight="1" x14ac:dyDescent="0.2">
      <c r="B978" s="21"/>
    </row>
    <row r="979" spans="2:2" ht="12.75" customHeight="1" x14ac:dyDescent="0.2">
      <c r="B979" s="21"/>
    </row>
    <row r="980" spans="2:2" ht="12.75" customHeight="1" x14ac:dyDescent="0.2">
      <c r="B980" s="21"/>
    </row>
    <row r="981" spans="2:2" ht="12.75" customHeight="1" x14ac:dyDescent="0.2">
      <c r="B981" s="21"/>
    </row>
    <row r="982" spans="2:2" ht="12.75" customHeight="1" x14ac:dyDescent="0.2">
      <c r="B982" s="21"/>
    </row>
    <row r="983" spans="2:2" ht="12.75" customHeight="1" x14ac:dyDescent="0.2">
      <c r="B983" s="21"/>
    </row>
    <row r="984" spans="2:2" ht="12.75" customHeight="1" x14ac:dyDescent="0.2">
      <c r="B984" s="21"/>
    </row>
    <row r="985" spans="2:2" ht="12.75" customHeight="1" x14ac:dyDescent="0.2">
      <c r="B985" s="21"/>
    </row>
    <row r="986" spans="2:2" ht="12.75" customHeight="1" x14ac:dyDescent="0.2">
      <c r="B986" s="21"/>
    </row>
    <row r="987" spans="2:2" ht="12.75" customHeight="1" x14ac:dyDescent="0.2">
      <c r="B987" s="21"/>
    </row>
    <row r="988" spans="2:2" ht="12.75" customHeight="1" x14ac:dyDescent="0.2">
      <c r="B988" s="21"/>
    </row>
    <row r="989" spans="2:2" ht="12.75" customHeight="1" x14ac:dyDescent="0.2">
      <c r="B989" s="21"/>
    </row>
    <row r="990" spans="2:2" ht="12.75" customHeight="1" x14ac:dyDescent="0.2">
      <c r="B990" s="21"/>
    </row>
    <row r="991" spans="2:2" ht="12.75" customHeight="1" x14ac:dyDescent="0.2">
      <c r="B991" s="21"/>
    </row>
    <row r="992" spans="2:2" ht="12.75" customHeight="1" x14ac:dyDescent="0.2">
      <c r="B992" s="21"/>
    </row>
    <row r="993" spans="2:2" ht="12.75" customHeight="1" x14ac:dyDescent="0.2">
      <c r="B993" s="21"/>
    </row>
    <row r="994" spans="2:2" ht="12.75" customHeight="1" x14ac:dyDescent="0.2">
      <c r="B994" s="21"/>
    </row>
    <row r="995" spans="2:2" ht="12.75" customHeight="1" x14ac:dyDescent="0.2">
      <c r="B995" s="21"/>
    </row>
    <row r="996" spans="2:2" ht="12.75" customHeight="1" x14ac:dyDescent="0.2">
      <c r="B996" s="21"/>
    </row>
    <row r="997" spans="2:2" ht="12.75" customHeight="1" x14ac:dyDescent="0.2">
      <c r="B997" s="21"/>
    </row>
    <row r="998" spans="2:2" ht="12.75" customHeight="1" x14ac:dyDescent="0.2">
      <c r="B998" s="21"/>
    </row>
  </sheetData>
  <dataValidations count="5">
    <dataValidation type="list" allowBlank="1" showErrorMessage="1" sqref="B27" xr:uid="{192B1EE9-56E4-4EC2-B210-04AA5946AF96}">
      <formula1>Stadion_2</formula1>
    </dataValidation>
    <dataValidation type="list" allowBlank="1" showErrorMessage="1" sqref="B15" xr:uid="{F541FF00-209B-43F3-8DD6-D5C51185B47D}">
      <formula1>Pr.oblik</formula1>
    </dataValidation>
    <dataValidation type="list" allowBlank="1" showErrorMessage="1" sqref="B21" xr:uid="{4C8EB19C-7AC5-4C2F-9B0E-7BC4FC61B65C}">
      <formula1>Temelj_fin.izvještaji</formula1>
    </dataValidation>
    <dataValidation type="list" allowBlank="1" showErrorMessage="1" sqref="B29" xr:uid="{99B37444-69BD-4FE3-BE49-46C463AEC847}">
      <formula1>igrači</formula1>
    </dataValidation>
    <dataValidation type="list" allowBlank="1" showErrorMessage="1" sqref="B25" xr:uid="{3B86F7F7-BD19-4AF4-9DEA-7C208A8C7343}">
      <formula1>Stadion_1</formula1>
    </dataValidation>
  </dataValidations>
  <pageMargins left="0.7" right="0.7" top="0.75" bottom="0.75" header="0.3" footer="0.3"/>
  <pageSetup paperSize="9" scale="86" orientation="portrait" r:id="rId1"/>
  <colBreaks count="1" manualBreakCount="1">
    <brk id="2" max="30" man="1"/>
  </colBreaks>
  <customProperties>
    <customPr name="OrphanNamesChecke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7B0FC-1DB1-4831-A74C-454A553B0230}">
  <sheetPr>
    <tabColor rgb="FFFFFF00"/>
    <pageSetUpPr fitToPage="1"/>
  </sheetPr>
  <dimension ref="A1:AC1001"/>
  <sheetViews>
    <sheetView zoomScaleNormal="100" workbookViewId="0">
      <pane ySplit="10" topLeftCell="A46" activePane="bottomLeft" state="frozen"/>
      <selection pane="bottomLeft" activeCell="S83" sqref="S83"/>
    </sheetView>
  </sheetViews>
  <sheetFormatPr defaultColWidth="12.5703125" defaultRowHeight="12.75" x14ac:dyDescent="0.2"/>
  <cols>
    <col min="1" max="1" width="2.42578125" style="25" customWidth="1"/>
    <col min="2" max="2" width="55.42578125" style="25" customWidth="1"/>
    <col min="3" max="3" width="21.7109375" style="25" customWidth="1"/>
    <col min="4" max="4" width="0.5703125" style="25" customWidth="1"/>
    <col min="5" max="11" width="15.42578125" style="25" customWidth="1"/>
    <col min="12" max="12" width="0.5703125" style="25" customWidth="1"/>
    <col min="13" max="14" width="15.42578125" style="25" customWidth="1"/>
    <col min="15" max="15" width="2" style="25" customWidth="1"/>
    <col min="16" max="29" width="8.42578125" style="25" customWidth="1"/>
    <col min="30" max="16384" width="12.5703125" style="25"/>
  </cols>
  <sheetData>
    <row r="1" spans="1:29" ht="12.75" customHeight="1" x14ac:dyDescent="0.2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</row>
    <row r="2" spans="1:29" ht="12.75" customHeight="1" x14ac:dyDescent="0.2">
      <c r="A2" s="27"/>
      <c r="B2" s="24" t="s">
        <v>28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</row>
    <row r="3" spans="1:29" ht="21.75" customHeight="1" x14ac:dyDescent="0.2">
      <c r="A3" s="27"/>
      <c r="B3" s="111" t="str">
        <f>REPT('[3]Informacije o klubu_30.09.24.'!B1,1)</f>
        <v/>
      </c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</row>
    <row r="4" spans="1:29" ht="12.75" customHeight="1" x14ac:dyDescent="0.2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</row>
    <row r="5" spans="1:29" ht="21" customHeight="1" x14ac:dyDescent="0.3">
      <c r="A5" s="27"/>
      <c r="B5" s="29" t="s">
        <v>29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</row>
    <row r="6" spans="1:29" ht="12.75" customHeight="1" x14ac:dyDescent="0.2">
      <c r="A6" s="27"/>
      <c r="B6" s="27" t="s">
        <v>30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</row>
    <row r="7" spans="1:29" ht="12.75" customHeight="1" x14ac:dyDescent="0.2">
      <c r="A7" s="27"/>
      <c r="B7" s="112" t="s">
        <v>31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</row>
    <row r="8" spans="1:29" ht="12.75" customHeight="1" thickBot="1" x14ac:dyDescent="0.25">
      <c r="A8" s="27"/>
      <c r="B8" s="113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</row>
    <row r="9" spans="1:29" ht="45.75" customHeight="1" thickBot="1" x14ac:dyDescent="0.25">
      <c r="A9" s="114"/>
      <c r="B9" s="384" t="s">
        <v>32</v>
      </c>
      <c r="C9" s="407" t="s">
        <v>282</v>
      </c>
      <c r="D9" s="115"/>
      <c r="E9" s="409" t="s">
        <v>34</v>
      </c>
      <c r="F9" s="410"/>
      <c r="G9" s="410"/>
      <c r="H9" s="410"/>
      <c r="I9" s="410"/>
      <c r="J9" s="410"/>
      <c r="K9" s="411"/>
      <c r="L9" s="116"/>
      <c r="M9" s="412" t="s">
        <v>35</v>
      </c>
      <c r="N9" s="411"/>
      <c r="O9" s="32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</row>
    <row r="10" spans="1:29" ht="51.75" customHeight="1" thickBot="1" x14ac:dyDescent="0.25">
      <c r="A10" s="160"/>
      <c r="B10" s="343"/>
      <c r="C10" s="408"/>
      <c r="D10" s="233"/>
      <c r="E10" s="234" t="s">
        <v>368</v>
      </c>
      <c r="F10" s="234" t="s">
        <v>283</v>
      </c>
      <c r="G10" s="234" t="s">
        <v>360</v>
      </c>
      <c r="H10" s="234" t="s">
        <v>284</v>
      </c>
      <c r="I10" s="234" t="s">
        <v>359</v>
      </c>
      <c r="J10" s="234" t="s">
        <v>369</v>
      </c>
      <c r="K10" s="235" t="s">
        <v>36</v>
      </c>
      <c r="L10" s="32"/>
      <c r="M10" s="234" t="s">
        <v>37</v>
      </c>
      <c r="N10" s="234" t="s">
        <v>38</v>
      </c>
      <c r="O10" s="32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</row>
    <row r="11" spans="1:29" ht="12.75" customHeight="1" x14ac:dyDescent="0.2">
      <c r="A11" s="345" t="s">
        <v>39</v>
      </c>
      <c r="B11" s="343"/>
      <c r="C11" s="150"/>
      <c r="D11" s="346"/>
      <c r="E11" s="149"/>
      <c r="F11" s="149"/>
      <c r="G11" s="149"/>
      <c r="H11" s="149"/>
      <c r="I11" s="149"/>
      <c r="J11" s="149"/>
      <c r="K11" s="149"/>
      <c r="L11" s="27"/>
      <c r="M11" s="149"/>
      <c r="N11" s="149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</row>
    <row r="12" spans="1:29" ht="12.75" customHeight="1" x14ac:dyDescent="0.2">
      <c r="A12" s="160"/>
      <c r="B12" s="118" t="s">
        <v>40</v>
      </c>
      <c r="C12" s="150">
        <f>'Plan bilanca'!C12</f>
        <v>0</v>
      </c>
      <c r="D12" s="343"/>
      <c r="E12" s="150">
        <f>'Plan bilanca'!E12</f>
        <v>0</v>
      </c>
      <c r="F12" s="150"/>
      <c r="G12" s="150">
        <f>'Plan bilanca'!F12</f>
        <v>0</v>
      </c>
      <c r="H12" s="150"/>
      <c r="I12" s="150">
        <f>'Plan bilanca'!G12</f>
        <v>0</v>
      </c>
      <c r="J12" s="150"/>
      <c r="K12" s="150">
        <f>'Plan bilanca'!H12</f>
        <v>0</v>
      </c>
      <c r="L12" s="27"/>
      <c r="M12" s="150">
        <f>'Plan bilanca'!J12</f>
        <v>0</v>
      </c>
      <c r="N12" s="150">
        <f>'Plan bilanca'!K12</f>
        <v>0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</row>
    <row r="13" spans="1:29" ht="12.75" customHeight="1" x14ac:dyDescent="0.2">
      <c r="A13" s="160"/>
      <c r="B13" s="118" t="s">
        <v>41</v>
      </c>
      <c r="C13" s="150">
        <f>'Plan bilanca'!C13</f>
        <v>0</v>
      </c>
      <c r="D13" s="343"/>
      <c r="E13" s="150">
        <f>'Plan bilanca'!E13</f>
        <v>0</v>
      </c>
      <c r="F13" s="150"/>
      <c r="G13" s="150">
        <f>'Plan bilanca'!F13</f>
        <v>0</v>
      </c>
      <c r="H13" s="150"/>
      <c r="I13" s="150">
        <f>'Plan bilanca'!G13</f>
        <v>0</v>
      </c>
      <c r="J13" s="150"/>
      <c r="K13" s="150">
        <f>'Plan bilanca'!H13</f>
        <v>0</v>
      </c>
      <c r="L13" s="27"/>
      <c r="M13" s="150">
        <f>'Plan bilanca'!J13</f>
        <v>0</v>
      </c>
      <c r="N13" s="150">
        <f>'Plan bilanca'!K13</f>
        <v>0</v>
      </c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</row>
    <row r="14" spans="1:29" ht="15" customHeight="1" x14ac:dyDescent="0.2">
      <c r="A14" s="160"/>
      <c r="B14" s="118" t="s">
        <v>42</v>
      </c>
      <c r="C14" s="150">
        <f>'Plan bilanca'!C14</f>
        <v>0</v>
      </c>
      <c r="D14" s="343"/>
      <c r="E14" s="150">
        <f>'Plan bilanca'!E14</f>
        <v>0</v>
      </c>
      <c r="F14" s="150"/>
      <c r="G14" s="150">
        <f>'Plan bilanca'!F14</f>
        <v>0</v>
      </c>
      <c r="H14" s="150"/>
      <c r="I14" s="150">
        <f>'Plan bilanca'!G14</f>
        <v>0</v>
      </c>
      <c r="J14" s="150"/>
      <c r="K14" s="150">
        <f>'Plan bilanca'!H14</f>
        <v>0</v>
      </c>
      <c r="L14" s="27"/>
      <c r="M14" s="150">
        <f>'Plan bilanca'!J14</f>
        <v>0</v>
      </c>
      <c r="N14" s="150">
        <f>'Plan bilanca'!K14</f>
        <v>0</v>
      </c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</row>
    <row r="15" spans="1:29" ht="12.75" customHeight="1" x14ac:dyDescent="0.2">
      <c r="A15" s="160"/>
      <c r="B15" s="118" t="s">
        <v>43</v>
      </c>
      <c r="C15" s="150">
        <f>'Plan bilanca'!C15</f>
        <v>0</v>
      </c>
      <c r="D15" s="343"/>
      <c r="E15" s="150">
        <f>'Plan bilanca'!E15</f>
        <v>0</v>
      </c>
      <c r="F15" s="150"/>
      <c r="G15" s="150">
        <f>'Plan bilanca'!F15</f>
        <v>0</v>
      </c>
      <c r="H15" s="150"/>
      <c r="I15" s="150">
        <f>'Plan bilanca'!G15</f>
        <v>0</v>
      </c>
      <c r="J15" s="150"/>
      <c r="K15" s="150">
        <f>'Plan bilanca'!H15</f>
        <v>0</v>
      </c>
      <c r="L15" s="27"/>
      <c r="M15" s="150">
        <f>'Plan bilanca'!J15</f>
        <v>0</v>
      </c>
      <c r="N15" s="150">
        <f>'Plan bilanca'!K15</f>
        <v>0</v>
      </c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</row>
    <row r="16" spans="1:29" ht="12.75" customHeight="1" x14ac:dyDescent="0.2">
      <c r="A16" s="160"/>
      <c r="B16" s="118" t="s">
        <v>44</v>
      </c>
      <c r="C16" s="150">
        <f>'Plan bilanca'!C16</f>
        <v>0</v>
      </c>
      <c r="D16" s="343"/>
      <c r="E16" s="150">
        <f>'Plan bilanca'!E16</f>
        <v>0</v>
      </c>
      <c r="F16" s="150"/>
      <c r="G16" s="150">
        <f>'Plan bilanca'!F16</f>
        <v>0</v>
      </c>
      <c r="H16" s="150"/>
      <c r="I16" s="150">
        <f>'Plan bilanca'!G16</f>
        <v>0</v>
      </c>
      <c r="J16" s="150"/>
      <c r="K16" s="150">
        <f>'Plan bilanca'!H16</f>
        <v>0</v>
      </c>
      <c r="L16" s="27"/>
      <c r="M16" s="150">
        <f>'Plan bilanca'!J16</f>
        <v>0</v>
      </c>
      <c r="N16" s="150">
        <f>'Plan bilanca'!K16</f>
        <v>0</v>
      </c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</row>
    <row r="17" spans="1:29" ht="12.75" customHeight="1" x14ac:dyDescent="0.2">
      <c r="A17" s="160"/>
      <c r="B17" s="118" t="s">
        <v>45</v>
      </c>
      <c r="C17" s="150">
        <f>'Plan bilanca'!C17</f>
        <v>0</v>
      </c>
      <c r="D17" s="343"/>
      <c r="E17" s="150">
        <f>'Plan bilanca'!E17</f>
        <v>0</v>
      </c>
      <c r="F17" s="150"/>
      <c r="G17" s="150">
        <f>'Plan bilanca'!F17</f>
        <v>0</v>
      </c>
      <c r="H17" s="150"/>
      <c r="I17" s="150">
        <f>'Plan bilanca'!G17</f>
        <v>0</v>
      </c>
      <c r="J17" s="150"/>
      <c r="K17" s="150">
        <f>'Plan bilanca'!H17</f>
        <v>0</v>
      </c>
      <c r="L17" s="27"/>
      <c r="M17" s="150">
        <f>'Plan bilanca'!J17</f>
        <v>0</v>
      </c>
      <c r="N17" s="150">
        <f>'Plan bilanca'!K17</f>
        <v>0</v>
      </c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</row>
    <row r="18" spans="1:29" ht="12.75" customHeight="1" x14ac:dyDescent="0.2">
      <c r="A18" s="160"/>
      <c r="B18" s="118" t="s">
        <v>46</v>
      </c>
      <c r="C18" s="150">
        <f>'Plan bilanca'!C18</f>
        <v>0</v>
      </c>
      <c r="D18" s="343"/>
      <c r="E18" s="150">
        <f>'Plan bilanca'!E18</f>
        <v>0</v>
      </c>
      <c r="F18" s="151"/>
      <c r="G18" s="150">
        <f>'Plan bilanca'!F18</f>
        <v>0</v>
      </c>
      <c r="H18" s="151"/>
      <c r="I18" s="150">
        <f>'Plan bilanca'!G18</f>
        <v>0</v>
      </c>
      <c r="J18" s="151"/>
      <c r="K18" s="150">
        <f>'Plan bilanca'!H18</f>
        <v>0</v>
      </c>
      <c r="L18" s="27"/>
      <c r="M18" s="150">
        <f>'Plan bilanca'!J18</f>
        <v>0</v>
      </c>
      <c r="N18" s="150">
        <f>'Plan bilanca'!K18</f>
        <v>0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</row>
    <row r="19" spans="1:29" ht="12.75" customHeight="1" x14ac:dyDescent="0.2">
      <c r="A19" s="345" t="s">
        <v>47</v>
      </c>
      <c r="B19" s="343"/>
      <c r="C19" s="119">
        <f>SUM(C12:C18)</f>
        <v>0</v>
      </c>
      <c r="D19" s="120"/>
      <c r="E19" s="119">
        <f t="shared" ref="E19:K19" si="0">SUM(E12:E18)</f>
        <v>0</v>
      </c>
      <c r="F19" s="119">
        <f>SUM(F12:F18)</f>
        <v>0</v>
      </c>
      <c r="G19" s="119">
        <f t="shared" si="0"/>
        <v>0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119">
        <f t="shared" si="0"/>
        <v>0</v>
      </c>
      <c r="L19" s="27"/>
      <c r="M19" s="119">
        <f t="shared" ref="M19:N19" si="1">SUM(M12:M18)</f>
        <v>0</v>
      </c>
      <c r="N19" s="119">
        <f t="shared" si="1"/>
        <v>0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</row>
    <row r="20" spans="1:29" ht="12.75" customHeight="1" x14ac:dyDescent="0.2">
      <c r="A20" s="160"/>
      <c r="B20" s="121"/>
      <c r="C20" s="149"/>
      <c r="D20" s="117"/>
      <c r="E20" s="149"/>
      <c r="F20" s="149"/>
      <c r="G20" s="149"/>
      <c r="H20" s="149"/>
      <c r="I20" s="149"/>
      <c r="J20" s="149"/>
      <c r="K20" s="149"/>
      <c r="L20" s="27"/>
      <c r="M20" s="149"/>
      <c r="N20" s="149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</row>
    <row r="21" spans="1:29" ht="12.75" customHeight="1" x14ac:dyDescent="0.2">
      <c r="A21" s="345" t="s">
        <v>48</v>
      </c>
      <c r="B21" s="343"/>
      <c r="C21" s="150"/>
      <c r="D21" s="346"/>
      <c r="E21" s="150"/>
      <c r="F21" s="150"/>
      <c r="G21" s="150"/>
      <c r="H21" s="150"/>
      <c r="I21" s="150"/>
      <c r="J21" s="150"/>
      <c r="K21" s="150"/>
      <c r="L21" s="27"/>
      <c r="M21" s="150"/>
      <c r="N21" s="150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</row>
    <row r="22" spans="1:29" ht="12.75" customHeight="1" x14ac:dyDescent="0.2">
      <c r="A22" s="160"/>
      <c r="B22" s="122" t="s">
        <v>49</v>
      </c>
      <c r="C22" s="150">
        <f>'Plan bilanca'!C22</f>
        <v>0</v>
      </c>
      <c r="D22" s="343"/>
      <c r="E22" s="150">
        <f>'Plan bilanca'!E22</f>
        <v>0</v>
      </c>
      <c r="F22" s="150"/>
      <c r="G22" s="150">
        <f>'Plan bilanca'!F22</f>
        <v>0</v>
      </c>
      <c r="H22" s="150"/>
      <c r="I22" s="150">
        <f>'Plan bilanca'!G22</f>
        <v>0</v>
      </c>
      <c r="J22" s="150"/>
      <c r="K22" s="150">
        <f>'Plan bilanca'!H22</f>
        <v>0</v>
      </c>
      <c r="L22" s="27"/>
      <c r="M22" s="150">
        <f>'Plan bilanca'!J22</f>
        <v>0</v>
      </c>
      <c r="N22" s="150">
        <f>'Plan bilanca'!K22</f>
        <v>0</v>
      </c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</row>
    <row r="23" spans="1:29" ht="12.75" customHeight="1" x14ac:dyDescent="0.2">
      <c r="A23" s="160"/>
      <c r="B23" s="123" t="s">
        <v>50</v>
      </c>
      <c r="C23" s="150">
        <f>'Plan bilanca'!C23</f>
        <v>0</v>
      </c>
      <c r="D23" s="343"/>
      <c r="E23" s="150">
        <f>'Plan bilanca'!E23</f>
        <v>0</v>
      </c>
      <c r="F23" s="150"/>
      <c r="G23" s="150">
        <f>'Plan bilanca'!F23</f>
        <v>0</v>
      </c>
      <c r="H23" s="150"/>
      <c r="I23" s="150">
        <f>'Plan bilanca'!G23</f>
        <v>0</v>
      </c>
      <c r="J23" s="150"/>
      <c r="K23" s="150">
        <f>'Plan bilanca'!H23</f>
        <v>0</v>
      </c>
      <c r="L23" s="27"/>
      <c r="M23" s="150">
        <f>'Plan bilanca'!J23</f>
        <v>0</v>
      </c>
      <c r="N23" s="150">
        <f>'Plan bilanca'!K23</f>
        <v>0</v>
      </c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</row>
    <row r="24" spans="1:29" ht="12.75" customHeight="1" x14ac:dyDescent="0.2">
      <c r="A24" s="160"/>
      <c r="B24" s="123" t="s">
        <v>51</v>
      </c>
      <c r="C24" s="150">
        <f>'Plan bilanca'!C24</f>
        <v>0</v>
      </c>
      <c r="D24" s="343"/>
      <c r="E24" s="150">
        <f>'Plan bilanca'!E24</f>
        <v>0</v>
      </c>
      <c r="F24" s="150"/>
      <c r="G24" s="150">
        <f>'Plan bilanca'!F24</f>
        <v>0</v>
      </c>
      <c r="H24" s="150"/>
      <c r="I24" s="150">
        <f>'Plan bilanca'!G24</f>
        <v>0</v>
      </c>
      <c r="J24" s="150"/>
      <c r="K24" s="150">
        <f>'Plan bilanca'!H24</f>
        <v>0</v>
      </c>
      <c r="L24" s="27"/>
      <c r="M24" s="150">
        <f>'Plan bilanca'!J24</f>
        <v>0</v>
      </c>
      <c r="N24" s="150">
        <f>'Plan bilanca'!K24</f>
        <v>0</v>
      </c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</row>
    <row r="25" spans="1:29" ht="12.75" customHeight="1" x14ac:dyDescent="0.2">
      <c r="A25" s="160"/>
      <c r="B25" s="123" t="s">
        <v>52</v>
      </c>
      <c r="C25" s="150">
        <f>'Plan bilanca'!C25</f>
        <v>0</v>
      </c>
      <c r="D25" s="343"/>
      <c r="E25" s="150">
        <f>'Plan bilanca'!E25</f>
        <v>0</v>
      </c>
      <c r="F25" s="150"/>
      <c r="G25" s="150">
        <f>'Plan bilanca'!F25</f>
        <v>0</v>
      </c>
      <c r="H25" s="150"/>
      <c r="I25" s="150">
        <f>'Plan bilanca'!G25</f>
        <v>0</v>
      </c>
      <c r="J25" s="150"/>
      <c r="K25" s="150">
        <f>'Plan bilanca'!H25</f>
        <v>0</v>
      </c>
      <c r="L25" s="27"/>
      <c r="M25" s="150">
        <f>'Plan bilanca'!J25</f>
        <v>0</v>
      </c>
      <c r="N25" s="150">
        <f>'Plan bilanca'!K25</f>
        <v>0</v>
      </c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</row>
    <row r="26" spans="1:29" ht="15" customHeight="1" x14ac:dyDescent="0.2">
      <c r="A26" s="160"/>
      <c r="B26" s="123" t="s">
        <v>42</v>
      </c>
      <c r="C26" s="150">
        <f>'Plan bilanca'!C26</f>
        <v>0</v>
      </c>
      <c r="D26" s="343"/>
      <c r="E26" s="150">
        <f>'Plan bilanca'!E26</f>
        <v>0</v>
      </c>
      <c r="F26" s="150"/>
      <c r="G26" s="150">
        <f>'Plan bilanca'!F26</f>
        <v>0</v>
      </c>
      <c r="H26" s="150"/>
      <c r="I26" s="150">
        <f>'Plan bilanca'!G26</f>
        <v>0</v>
      </c>
      <c r="J26" s="150"/>
      <c r="K26" s="150">
        <f>'Plan bilanca'!H26</f>
        <v>0</v>
      </c>
      <c r="L26" s="27"/>
      <c r="M26" s="150">
        <f>'Plan bilanca'!J26</f>
        <v>0</v>
      </c>
      <c r="N26" s="150">
        <f>'Plan bilanca'!K26</f>
        <v>0</v>
      </c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</row>
    <row r="27" spans="1:29" ht="12.75" customHeight="1" x14ac:dyDescent="0.2">
      <c r="A27" s="160"/>
      <c r="B27" s="123" t="s">
        <v>44</v>
      </c>
      <c r="C27" s="150">
        <f>'Plan bilanca'!C27</f>
        <v>0</v>
      </c>
      <c r="D27" s="343"/>
      <c r="E27" s="150">
        <f>'Plan bilanca'!E27</f>
        <v>0</v>
      </c>
      <c r="F27" s="150"/>
      <c r="G27" s="150">
        <f>'Plan bilanca'!F27</f>
        <v>0</v>
      </c>
      <c r="H27" s="150"/>
      <c r="I27" s="150">
        <f>'Plan bilanca'!G27</f>
        <v>0</v>
      </c>
      <c r="J27" s="150"/>
      <c r="K27" s="150">
        <f>'Plan bilanca'!H27</f>
        <v>0</v>
      </c>
      <c r="L27" s="27"/>
      <c r="M27" s="150">
        <f>'Plan bilanca'!J27</f>
        <v>0</v>
      </c>
      <c r="N27" s="150">
        <f>'Plan bilanca'!K27</f>
        <v>0</v>
      </c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</row>
    <row r="28" spans="1:29" ht="12.75" customHeight="1" x14ac:dyDescent="0.2">
      <c r="A28" s="160"/>
      <c r="B28" s="123" t="s">
        <v>53</v>
      </c>
      <c r="C28" s="150">
        <f>'Plan bilanca'!C28</f>
        <v>0</v>
      </c>
      <c r="D28" s="343"/>
      <c r="E28" s="150">
        <f>'Plan bilanca'!E28</f>
        <v>0</v>
      </c>
      <c r="F28" s="150"/>
      <c r="G28" s="150">
        <f>'Plan bilanca'!F28</f>
        <v>0</v>
      </c>
      <c r="H28" s="150"/>
      <c r="I28" s="150">
        <f>'Plan bilanca'!G28</f>
        <v>0</v>
      </c>
      <c r="J28" s="150"/>
      <c r="K28" s="150">
        <f>'Plan bilanca'!H28</f>
        <v>0</v>
      </c>
      <c r="L28" s="27"/>
      <c r="M28" s="150">
        <f>'Plan bilanca'!J28</f>
        <v>0</v>
      </c>
      <c r="N28" s="150">
        <f>'Plan bilanca'!K28</f>
        <v>0</v>
      </c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</row>
    <row r="29" spans="1:29" ht="12.75" customHeight="1" x14ac:dyDescent="0.2">
      <c r="A29" s="160"/>
      <c r="B29" s="123" t="s">
        <v>54</v>
      </c>
      <c r="C29" s="150">
        <f>'Plan bilanca'!C29</f>
        <v>0</v>
      </c>
      <c r="D29" s="117"/>
      <c r="E29" s="150">
        <f>'Plan bilanca'!E29</f>
        <v>0</v>
      </c>
      <c r="F29" s="151"/>
      <c r="G29" s="150">
        <f>'Plan bilanca'!F29</f>
        <v>0</v>
      </c>
      <c r="H29" s="151"/>
      <c r="I29" s="150">
        <f>'Plan bilanca'!G29</f>
        <v>0</v>
      </c>
      <c r="J29" s="151"/>
      <c r="K29" s="150">
        <f>'Plan bilanca'!H29</f>
        <v>0</v>
      </c>
      <c r="L29" s="27"/>
      <c r="M29" s="150">
        <f>'Plan bilanca'!J29</f>
        <v>0</v>
      </c>
      <c r="N29" s="150">
        <f>'Plan bilanca'!K29</f>
        <v>0</v>
      </c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</row>
    <row r="30" spans="1:29" ht="12.75" customHeight="1" x14ac:dyDescent="0.2">
      <c r="A30" s="345" t="s">
        <v>55</v>
      </c>
      <c r="B30" s="343"/>
      <c r="C30" s="119">
        <f>SUM(C22:C29)</f>
        <v>0</v>
      </c>
      <c r="D30" s="120"/>
      <c r="E30" s="119">
        <f t="shared" ref="E30:K30" si="2">SUM(E22:E29)</f>
        <v>0</v>
      </c>
      <c r="F30" s="119">
        <f t="shared" si="2"/>
        <v>0</v>
      </c>
      <c r="G30" s="119">
        <f t="shared" si="2"/>
        <v>0</v>
      </c>
      <c r="H30" s="119">
        <f t="shared" si="2"/>
        <v>0</v>
      </c>
      <c r="I30" s="119">
        <f t="shared" si="2"/>
        <v>0</v>
      </c>
      <c r="J30" s="119">
        <f t="shared" si="2"/>
        <v>0</v>
      </c>
      <c r="K30" s="119">
        <f t="shared" si="2"/>
        <v>0</v>
      </c>
      <c r="L30" s="27"/>
      <c r="M30" s="119">
        <f t="shared" ref="M30:N30" si="3">SUM(M22:M29)</f>
        <v>0</v>
      </c>
      <c r="N30" s="119">
        <f t="shared" si="3"/>
        <v>0</v>
      </c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</row>
    <row r="31" spans="1:29" ht="12.75" customHeight="1" x14ac:dyDescent="0.2">
      <c r="A31" s="160"/>
      <c r="B31" s="121"/>
      <c r="C31" s="124"/>
      <c r="D31" s="117"/>
      <c r="E31" s="124"/>
      <c r="F31" s="124"/>
      <c r="G31" s="124"/>
      <c r="H31" s="124"/>
      <c r="I31" s="124"/>
      <c r="J31" s="124"/>
      <c r="K31" s="124"/>
      <c r="L31" s="27"/>
      <c r="M31" s="124"/>
      <c r="N31" s="124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</row>
    <row r="32" spans="1:29" ht="12.75" customHeight="1" x14ac:dyDescent="0.2">
      <c r="A32" s="345" t="s">
        <v>56</v>
      </c>
      <c r="B32" s="343"/>
      <c r="C32" s="119">
        <f>SUM(C19,C30)</f>
        <v>0</v>
      </c>
      <c r="D32" s="120"/>
      <c r="E32" s="119">
        <f t="shared" ref="E32:K32" si="4">SUM(E19,E30)</f>
        <v>0</v>
      </c>
      <c r="F32" s="119">
        <f t="shared" si="4"/>
        <v>0</v>
      </c>
      <c r="G32" s="119">
        <f t="shared" si="4"/>
        <v>0</v>
      </c>
      <c r="H32" s="119">
        <f t="shared" si="4"/>
        <v>0</v>
      </c>
      <c r="I32" s="119">
        <f t="shared" si="4"/>
        <v>0</v>
      </c>
      <c r="J32" s="119">
        <f t="shared" si="4"/>
        <v>0</v>
      </c>
      <c r="K32" s="119">
        <f t="shared" si="4"/>
        <v>0</v>
      </c>
      <c r="L32" s="27"/>
      <c r="M32" s="119">
        <f t="shared" ref="M32:N32" si="5">SUM(M19,M30)</f>
        <v>0</v>
      </c>
      <c r="N32" s="119">
        <f t="shared" si="5"/>
        <v>0</v>
      </c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</row>
    <row r="33" spans="1:29" ht="12.75" customHeight="1" x14ac:dyDescent="0.2">
      <c r="A33" s="160"/>
      <c r="B33" s="125"/>
      <c r="C33" s="149"/>
      <c r="D33" s="117"/>
      <c r="E33" s="149"/>
      <c r="F33" s="149"/>
      <c r="G33" s="149"/>
      <c r="H33" s="149"/>
      <c r="I33" s="149"/>
      <c r="J33" s="149"/>
      <c r="K33" s="149"/>
      <c r="L33" s="27"/>
      <c r="M33" s="149"/>
      <c r="N33" s="149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</row>
    <row r="34" spans="1:29" ht="12.75" customHeight="1" x14ac:dyDescent="0.2">
      <c r="A34" s="345" t="s">
        <v>57</v>
      </c>
      <c r="B34" s="343"/>
      <c r="C34" s="150"/>
      <c r="D34" s="346"/>
      <c r="E34" s="150"/>
      <c r="F34" s="150"/>
      <c r="G34" s="150"/>
      <c r="H34" s="150"/>
      <c r="I34" s="150"/>
      <c r="J34" s="150"/>
      <c r="K34" s="150"/>
      <c r="L34" s="27"/>
      <c r="M34" s="150"/>
      <c r="N34" s="150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</row>
    <row r="35" spans="1:29" ht="12.75" customHeight="1" x14ac:dyDescent="0.2">
      <c r="A35" s="160"/>
      <c r="B35" s="123" t="s">
        <v>58</v>
      </c>
      <c r="C35" s="150">
        <f>'Plan bilanca'!C35</f>
        <v>0</v>
      </c>
      <c r="D35" s="343"/>
      <c r="E35" s="150">
        <f>'Plan bilanca'!E35</f>
        <v>0</v>
      </c>
      <c r="F35" s="150"/>
      <c r="G35" s="150">
        <f>'Plan bilanca'!F35</f>
        <v>0</v>
      </c>
      <c r="H35" s="150"/>
      <c r="I35" s="150">
        <f>'Plan bilanca'!G35</f>
        <v>0</v>
      </c>
      <c r="J35" s="150"/>
      <c r="K35" s="150">
        <f>'Plan bilanca'!H35</f>
        <v>0</v>
      </c>
      <c r="L35" s="27"/>
      <c r="M35" s="150">
        <f>'Plan bilanca'!J35</f>
        <v>0</v>
      </c>
      <c r="N35" s="150">
        <f>'Plan bilanca'!K35</f>
        <v>0</v>
      </c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</row>
    <row r="36" spans="1:29" ht="12.75" customHeight="1" x14ac:dyDescent="0.2">
      <c r="A36" s="160"/>
      <c r="B36" s="123" t="s">
        <v>59</v>
      </c>
      <c r="C36" s="150">
        <f>'Plan bilanca'!C36</f>
        <v>0</v>
      </c>
      <c r="D36" s="343"/>
      <c r="E36" s="150">
        <f>'Plan bilanca'!E36</f>
        <v>0</v>
      </c>
      <c r="F36" s="150"/>
      <c r="G36" s="150">
        <f>'Plan bilanca'!F36</f>
        <v>0</v>
      </c>
      <c r="H36" s="150"/>
      <c r="I36" s="150">
        <f>'Plan bilanca'!G36</f>
        <v>0</v>
      </c>
      <c r="J36" s="150"/>
      <c r="K36" s="150">
        <f>'Plan bilanca'!H36</f>
        <v>0</v>
      </c>
      <c r="L36" s="27"/>
      <c r="M36" s="150">
        <f>'Plan bilanca'!J36</f>
        <v>0</v>
      </c>
      <c r="N36" s="150">
        <f>'Plan bilanca'!K36</f>
        <v>0</v>
      </c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</row>
    <row r="37" spans="1:29" ht="15" customHeight="1" x14ac:dyDescent="0.2">
      <c r="A37" s="160"/>
      <c r="B37" s="123" t="s">
        <v>60</v>
      </c>
      <c r="C37" s="150">
        <f>'Plan bilanca'!C37</f>
        <v>0</v>
      </c>
      <c r="D37" s="343"/>
      <c r="E37" s="150">
        <f>'Plan bilanca'!E37</f>
        <v>0</v>
      </c>
      <c r="F37" s="150"/>
      <c r="G37" s="150">
        <f>'Plan bilanca'!F37</f>
        <v>0</v>
      </c>
      <c r="H37" s="150"/>
      <c r="I37" s="150">
        <f>'Plan bilanca'!G37</f>
        <v>0</v>
      </c>
      <c r="J37" s="150"/>
      <c r="K37" s="150">
        <f>'Plan bilanca'!H37</f>
        <v>0</v>
      </c>
      <c r="L37" s="27"/>
      <c r="M37" s="150">
        <f>'Plan bilanca'!J37</f>
        <v>0</v>
      </c>
      <c r="N37" s="150">
        <f>'Plan bilanca'!K37</f>
        <v>0</v>
      </c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</row>
    <row r="38" spans="1:29" ht="12.75" customHeight="1" x14ac:dyDescent="0.2">
      <c r="A38" s="160"/>
      <c r="B38" s="123" t="s">
        <v>61</v>
      </c>
      <c r="C38" s="150">
        <f>'Plan bilanca'!C38</f>
        <v>0</v>
      </c>
      <c r="D38" s="343"/>
      <c r="E38" s="150">
        <f>'Plan bilanca'!E38</f>
        <v>0</v>
      </c>
      <c r="F38" s="150"/>
      <c r="G38" s="150">
        <f>'Plan bilanca'!F38</f>
        <v>0</v>
      </c>
      <c r="H38" s="150"/>
      <c r="I38" s="150">
        <f>'Plan bilanca'!G38</f>
        <v>0</v>
      </c>
      <c r="J38" s="150"/>
      <c r="K38" s="150">
        <f>'Plan bilanca'!H38</f>
        <v>0</v>
      </c>
      <c r="L38" s="27"/>
      <c r="M38" s="150">
        <f>'Plan bilanca'!J38</f>
        <v>0</v>
      </c>
      <c r="N38" s="150">
        <f>'Plan bilanca'!K38</f>
        <v>0</v>
      </c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</row>
    <row r="39" spans="1:29" ht="12.75" customHeight="1" x14ac:dyDescent="0.2">
      <c r="A39" s="160"/>
      <c r="B39" s="123" t="s">
        <v>62</v>
      </c>
      <c r="C39" s="150">
        <f>'Plan bilanca'!C39</f>
        <v>0</v>
      </c>
      <c r="D39" s="343"/>
      <c r="E39" s="150">
        <f>'Plan bilanca'!E39</f>
        <v>0</v>
      </c>
      <c r="F39" s="150"/>
      <c r="G39" s="150">
        <f>'Plan bilanca'!F39</f>
        <v>0</v>
      </c>
      <c r="H39" s="150"/>
      <c r="I39" s="150">
        <f>'Plan bilanca'!G39</f>
        <v>0</v>
      </c>
      <c r="J39" s="150"/>
      <c r="K39" s="150">
        <f>'Plan bilanca'!H39</f>
        <v>0</v>
      </c>
      <c r="L39" s="27"/>
      <c r="M39" s="150">
        <f>'Plan bilanca'!J39</f>
        <v>0</v>
      </c>
      <c r="N39" s="150">
        <f>'Plan bilanca'!K39</f>
        <v>0</v>
      </c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</row>
    <row r="40" spans="1:29" ht="12.75" customHeight="1" x14ac:dyDescent="0.2">
      <c r="A40" s="160"/>
      <c r="B40" s="123" t="s">
        <v>63</v>
      </c>
      <c r="C40" s="150">
        <f>'Plan bilanca'!C40</f>
        <v>0</v>
      </c>
      <c r="D40" s="343"/>
      <c r="E40" s="150">
        <f>'Plan bilanca'!E40</f>
        <v>0</v>
      </c>
      <c r="F40" s="150"/>
      <c r="G40" s="150">
        <f>'Plan bilanca'!F40</f>
        <v>0</v>
      </c>
      <c r="H40" s="150"/>
      <c r="I40" s="150">
        <f>'Plan bilanca'!G40</f>
        <v>0</v>
      </c>
      <c r="J40" s="150"/>
      <c r="K40" s="150">
        <f>'Plan bilanca'!H40</f>
        <v>0</v>
      </c>
      <c r="L40" s="27"/>
      <c r="M40" s="150">
        <f>'Plan bilanca'!J40</f>
        <v>0</v>
      </c>
      <c r="N40" s="150">
        <f>'Plan bilanca'!K40</f>
        <v>0</v>
      </c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</row>
    <row r="41" spans="1:29" ht="12.75" customHeight="1" x14ac:dyDescent="0.2">
      <c r="A41" s="160"/>
      <c r="B41" s="123" t="s">
        <v>64</v>
      </c>
      <c r="C41" s="150">
        <f>'Plan bilanca'!C41</f>
        <v>0</v>
      </c>
      <c r="D41" s="343"/>
      <c r="E41" s="150">
        <f>'Plan bilanca'!E41</f>
        <v>0</v>
      </c>
      <c r="F41" s="150"/>
      <c r="G41" s="150">
        <f>'Plan bilanca'!F41</f>
        <v>0</v>
      </c>
      <c r="H41" s="150"/>
      <c r="I41" s="150">
        <f>'Plan bilanca'!G41</f>
        <v>0</v>
      </c>
      <c r="J41" s="150"/>
      <c r="K41" s="150">
        <f>'Plan bilanca'!H41</f>
        <v>0</v>
      </c>
      <c r="L41" s="27"/>
      <c r="M41" s="150">
        <f>'Plan bilanca'!J41</f>
        <v>0</v>
      </c>
      <c r="N41" s="150">
        <f>'Plan bilanca'!K41</f>
        <v>0</v>
      </c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</row>
    <row r="42" spans="1:29" ht="12.75" customHeight="1" x14ac:dyDescent="0.2">
      <c r="A42" s="160"/>
      <c r="B42" s="123" t="s">
        <v>65</v>
      </c>
      <c r="C42" s="150">
        <f>'Plan bilanca'!C42</f>
        <v>0</v>
      </c>
      <c r="D42" s="343"/>
      <c r="E42" s="150">
        <f>'Plan bilanca'!E42</f>
        <v>0</v>
      </c>
      <c r="F42" s="150"/>
      <c r="G42" s="150">
        <f>'Plan bilanca'!F42</f>
        <v>0</v>
      </c>
      <c r="H42" s="150"/>
      <c r="I42" s="150">
        <f>'Plan bilanca'!G42</f>
        <v>0</v>
      </c>
      <c r="J42" s="150"/>
      <c r="K42" s="150">
        <f>'Plan bilanca'!H42</f>
        <v>0</v>
      </c>
      <c r="L42" s="27"/>
      <c r="M42" s="150">
        <f>'Plan bilanca'!J42</f>
        <v>0</v>
      </c>
      <c r="N42" s="150">
        <f>'Plan bilanca'!K42</f>
        <v>0</v>
      </c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</row>
    <row r="43" spans="1:29" ht="12.75" customHeight="1" x14ac:dyDescent="0.2">
      <c r="A43" s="160"/>
      <c r="B43" s="123" t="s">
        <v>66</v>
      </c>
      <c r="C43" s="150">
        <f>'Plan bilanca'!C43</f>
        <v>0</v>
      </c>
      <c r="D43" s="343"/>
      <c r="E43" s="150">
        <f>'Plan bilanca'!E43</f>
        <v>0</v>
      </c>
      <c r="F43" s="150"/>
      <c r="G43" s="150">
        <f>'Plan bilanca'!F43</f>
        <v>0</v>
      </c>
      <c r="H43" s="150"/>
      <c r="I43" s="150">
        <f>'Plan bilanca'!G43</f>
        <v>0</v>
      </c>
      <c r="J43" s="150"/>
      <c r="K43" s="150">
        <f>'Plan bilanca'!H43</f>
        <v>0</v>
      </c>
      <c r="L43" s="27"/>
      <c r="M43" s="150">
        <f>'Plan bilanca'!J43</f>
        <v>0</v>
      </c>
      <c r="N43" s="150">
        <f>'Plan bilanca'!K43</f>
        <v>0</v>
      </c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</row>
    <row r="44" spans="1:29" ht="12.75" customHeight="1" x14ac:dyDescent="0.2">
      <c r="A44" s="160"/>
      <c r="B44" s="123" t="s">
        <v>67</v>
      </c>
      <c r="C44" s="150">
        <f>'Plan bilanca'!C44</f>
        <v>0</v>
      </c>
      <c r="D44" s="343"/>
      <c r="E44" s="150">
        <f>'Plan bilanca'!E44</f>
        <v>0</v>
      </c>
      <c r="F44" s="150"/>
      <c r="G44" s="150">
        <f>'Plan bilanca'!F44</f>
        <v>0</v>
      </c>
      <c r="H44" s="150"/>
      <c r="I44" s="150">
        <f>'Plan bilanca'!G44</f>
        <v>0</v>
      </c>
      <c r="J44" s="150"/>
      <c r="K44" s="150">
        <f>'Plan bilanca'!H44</f>
        <v>0</v>
      </c>
      <c r="L44" s="27"/>
      <c r="M44" s="150">
        <f>'Plan bilanca'!J44</f>
        <v>0</v>
      </c>
      <c r="N44" s="150">
        <f>'Plan bilanca'!K44</f>
        <v>0</v>
      </c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</row>
    <row r="45" spans="1:29" ht="12.75" customHeight="1" x14ac:dyDescent="0.2">
      <c r="A45" s="160"/>
      <c r="B45" s="123" t="s">
        <v>68</v>
      </c>
      <c r="C45" s="150">
        <f>'Plan bilanca'!C45</f>
        <v>0</v>
      </c>
      <c r="D45" s="343"/>
      <c r="E45" s="150">
        <f>'Plan bilanca'!E45</f>
        <v>0</v>
      </c>
      <c r="F45" s="150"/>
      <c r="G45" s="150">
        <f>'Plan bilanca'!F45</f>
        <v>0</v>
      </c>
      <c r="H45" s="150"/>
      <c r="I45" s="150">
        <f>'Plan bilanca'!G45</f>
        <v>0</v>
      </c>
      <c r="J45" s="150"/>
      <c r="K45" s="150">
        <f>'Plan bilanca'!H45</f>
        <v>0</v>
      </c>
      <c r="L45" s="27"/>
      <c r="M45" s="150">
        <f>'Plan bilanca'!J45</f>
        <v>0</v>
      </c>
      <c r="N45" s="150">
        <f>'Plan bilanca'!K45</f>
        <v>0</v>
      </c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</row>
    <row r="46" spans="1:29" ht="12.75" customHeight="1" x14ac:dyDescent="0.2">
      <c r="A46" s="160"/>
      <c r="B46" s="123" t="s">
        <v>69</v>
      </c>
      <c r="C46" s="150">
        <f>'Plan bilanca'!C46</f>
        <v>0</v>
      </c>
      <c r="D46" s="343"/>
      <c r="E46" s="150">
        <f>'Plan bilanca'!E46</f>
        <v>0</v>
      </c>
      <c r="F46" s="150"/>
      <c r="G46" s="150">
        <f>'Plan bilanca'!F46</f>
        <v>0</v>
      </c>
      <c r="H46" s="150"/>
      <c r="I46" s="150">
        <f>'Plan bilanca'!G46</f>
        <v>0</v>
      </c>
      <c r="J46" s="150"/>
      <c r="K46" s="150">
        <f>'Plan bilanca'!H46</f>
        <v>0</v>
      </c>
      <c r="L46" s="27"/>
      <c r="M46" s="150">
        <f>'Plan bilanca'!J46</f>
        <v>0</v>
      </c>
      <c r="N46" s="150">
        <f>'Plan bilanca'!K46</f>
        <v>0</v>
      </c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</row>
    <row r="47" spans="1:29" ht="12.75" customHeight="1" x14ac:dyDescent="0.2">
      <c r="A47" s="160"/>
      <c r="B47" s="123" t="s">
        <v>70</v>
      </c>
      <c r="C47" s="150">
        <f>'Plan bilanca'!C47</f>
        <v>0</v>
      </c>
      <c r="D47" s="343"/>
      <c r="E47" s="150">
        <f>'Plan bilanca'!E47</f>
        <v>0</v>
      </c>
      <c r="F47" s="151"/>
      <c r="G47" s="150">
        <f>'Plan bilanca'!F47</f>
        <v>0</v>
      </c>
      <c r="H47" s="151"/>
      <c r="I47" s="150">
        <f>'Plan bilanca'!G47</f>
        <v>0</v>
      </c>
      <c r="J47" s="151"/>
      <c r="K47" s="150">
        <f>'Plan bilanca'!H47</f>
        <v>0</v>
      </c>
      <c r="L47" s="27"/>
      <c r="M47" s="150">
        <f>'Plan bilanca'!J47</f>
        <v>0</v>
      </c>
      <c r="N47" s="150">
        <f>'Plan bilanca'!K47</f>
        <v>0</v>
      </c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</row>
    <row r="48" spans="1:29" ht="12.75" customHeight="1" x14ac:dyDescent="0.2">
      <c r="A48" s="345" t="s">
        <v>71</v>
      </c>
      <c r="B48" s="343"/>
      <c r="C48" s="119">
        <f>SUM(C35:C47)</f>
        <v>0</v>
      </c>
      <c r="D48" s="343"/>
      <c r="E48" s="119">
        <f t="shared" ref="E48:K48" si="6">SUM(E35:E47)</f>
        <v>0</v>
      </c>
      <c r="F48" s="119">
        <f t="shared" si="6"/>
        <v>0</v>
      </c>
      <c r="G48" s="119">
        <f t="shared" si="6"/>
        <v>0</v>
      </c>
      <c r="H48" s="119">
        <f t="shared" si="6"/>
        <v>0</v>
      </c>
      <c r="I48" s="119">
        <f t="shared" si="6"/>
        <v>0</v>
      </c>
      <c r="J48" s="119">
        <f t="shared" si="6"/>
        <v>0</v>
      </c>
      <c r="K48" s="119">
        <f t="shared" si="6"/>
        <v>0</v>
      </c>
      <c r="L48" s="27"/>
      <c r="M48" s="119">
        <f t="shared" ref="M48:N48" si="7">SUM(M35:M47)</f>
        <v>0</v>
      </c>
      <c r="N48" s="119">
        <f t="shared" si="7"/>
        <v>0</v>
      </c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</row>
    <row r="49" spans="1:29" ht="12.75" customHeight="1" x14ac:dyDescent="0.2">
      <c r="A49" s="160"/>
      <c r="B49" s="125"/>
      <c r="C49" s="149"/>
      <c r="D49" s="117"/>
      <c r="E49" s="149"/>
      <c r="F49" s="149"/>
      <c r="G49" s="149"/>
      <c r="H49" s="149"/>
      <c r="I49" s="149"/>
      <c r="J49" s="149"/>
      <c r="K49" s="149"/>
      <c r="L49" s="27"/>
      <c r="M49" s="149"/>
      <c r="N49" s="149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</row>
    <row r="50" spans="1:29" ht="12.75" customHeight="1" x14ac:dyDescent="0.2">
      <c r="A50" s="345" t="s">
        <v>72</v>
      </c>
      <c r="B50" s="343"/>
      <c r="C50" s="150"/>
      <c r="D50" s="346"/>
      <c r="E50" s="150"/>
      <c r="F50" s="150"/>
      <c r="G50" s="150"/>
      <c r="H50" s="150"/>
      <c r="I50" s="150"/>
      <c r="J50" s="150"/>
      <c r="K50" s="150"/>
      <c r="L50" s="27"/>
      <c r="M50" s="150"/>
      <c r="N50" s="150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</row>
    <row r="51" spans="1:29" ht="12.75" customHeight="1" x14ac:dyDescent="0.2">
      <c r="A51" s="160"/>
      <c r="B51" s="123" t="s">
        <v>59</v>
      </c>
      <c r="C51" s="150">
        <f>'Plan bilanca'!C51</f>
        <v>0</v>
      </c>
      <c r="D51" s="343"/>
      <c r="E51" s="150">
        <f>'Plan bilanca'!E51</f>
        <v>0</v>
      </c>
      <c r="F51" s="150"/>
      <c r="G51" s="150">
        <f>'Plan bilanca'!F51</f>
        <v>0</v>
      </c>
      <c r="H51" s="150"/>
      <c r="I51" s="150">
        <f>'Plan bilanca'!G51</f>
        <v>0</v>
      </c>
      <c r="J51" s="150"/>
      <c r="K51" s="150">
        <f>'Plan bilanca'!H51</f>
        <v>0</v>
      </c>
      <c r="L51" s="27"/>
      <c r="M51" s="150">
        <f>'Plan bilanca'!J51</f>
        <v>0</v>
      </c>
      <c r="N51" s="150">
        <f>'Plan bilanca'!K51</f>
        <v>0</v>
      </c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</row>
    <row r="52" spans="1:29" ht="12.75" customHeight="1" x14ac:dyDescent="0.2">
      <c r="A52" s="160"/>
      <c r="B52" s="123" t="s">
        <v>73</v>
      </c>
      <c r="C52" s="150">
        <f>'Plan bilanca'!C52</f>
        <v>0</v>
      </c>
      <c r="D52" s="343"/>
      <c r="E52" s="150">
        <f>'Plan bilanca'!E52</f>
        <v>0</v>
      </c>
      <c r="F52" s="150"/>
      <c r="G52" s="150">
        <f>'Plan bilanca'!F52</f>
        <v>0</v>
      </c>
      <c r="H52" s="150"/>
      <c r="I52" s="150">
        <f>'Plan bilanca'!G52</f>
        <v>0</v>
      </c>
      <c r="J52" s="150"/>
      <c r="K52" s="150">
        <f>'Plan bilanca'!H52</f>
        <v>0</v>
      </c>
      <c r="L52" s="27"/>
      <c r="M52" s="150">
        <f>'Plan bilanca'!J52</f>
        <v>0</v>
      </c>
      <c r="N52" s="150">
        <f>'Plan bilanca'!K52</f>
        <v>0</v>
      </c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</row>
    <row r="53" spans="1:29" ht="12.75" customHeight="1" x14ac:dyDescent="0.2">
      <c r="A53" s="160"/>
      <c r="B53" s="123" t="s">
        <v>61</v>
      </c>
      <c r="C53" s="150">
        <f>'Plan bilanca'!C53</f>
        <v>0</v>
      </c>
      <c r="D53" s="343"/>
      <c r="E53" s="150">
        <f>'Plan bilanca'!E53</f>
        <v>0</v>
      </c>
      <c r="F53" s="150"/>
      <c r="G53" s="150">
        <f>'Plan bilanca'!F53</f>
        <v>0</v>
      </c>
      <c r="H53" s="150"/>
      <c r="I53" s="150">
        <f>'Plan bilanca'!G53</f>
        <v>0</v>
      </c>
      <c r="J53" s="150"/>
      <c r="K53" s="150">
        <f>'Plan bilanca'!H53</f>
        <v>0</v>
      </c>
      <c r="L53" s="27"/>
      <c r="M53" s="150">
        <f>'Plan bilanca'!J53</f>
        <v>0</v>
      </c>
      <c r="N53" s="150">
        <f>'Plan bilanca'!K53</f>
        <v>0</v>
      </c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</row>
    <row r="54" spans="1:29" ht="12.75" customHeight="1" x14ac:dyDescent="0.2">
      <c r="A54" s="160"/>
      <c r="B54" s="123" t="s">
        <v>62</v>
      </c>
      <c r="C54" s="150">
        <f>'Plan bilanca'!C54</f>
        <v>0</v>
      </c>
      <c r="D54" s="343"/>
      <c r="E54" s="150">
        <f>'Plan bilanca'!E54</f>
        <v>0</v>
      </c>
      <c r="F54" s="150"/>
      <c r="G54" s="150">
        <f>'Plan bilanca'!F54</f>
        <v>0</v>
      </c>
      <c r="H54" s="150"/>
      <c r="I54" s="150">
        <f>'Plan bilanca'!G54</f>
        <v>0</v>
      </c>
      <c r="J54" s="150"/>
      <c r="K54" s="150">
        <f>'Plan bilanca'!H54</f>
        <v>0</v>
      </c>
      <c r="L54" s="27"/>
      <c r="M54" s="150">
        <f>'Plan bilanca'!J54</f>
        <v>0</v>
      </c>
      <c r="N54" s="150">
        <f>'Plan bilanca'!K54</f>
        <v>0</v>
      </c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</row>
    <row r="55" spans="1:29" ht="12.75" customHeight="1" x14ac:dyDescent="0.2">
      <c r="A55" s="160"/>
      <c r="B55" s="123" t="s">
        <v>63</v>
      </c>
      <c r="C55" s="150">
        <f>'Plan bilanca'!C55</f>
        <v>0</v>
      </c>
      <c r="D55" s="343"/>
      <c r="E55" s="150">
        <f>'Plan bilanca'!E55</f>
        <v>0</v>
      </c>
      <c r="F55" s="150"/>
      <c r="G55" s="150">
        <f>'Plan bilanca'!F55</f>
        <v>0</v>
      </c>
      <c r="H55" s="150"/>
      <c r="I55" s="150">
        <f>'Plan bilanca'!G55</f>
        <v>0</v>
      </c>
      <c r="J55" s="150"/>
      <c r="K55" s="150">
        <f>'Plan bilanca'!H55</f>
        <v>0</v>
      </c>
      <c r="L55" s="27"/>
      <c r="M55" s="150">
        <f>'Plan bilanca'!J55</f>
        <v>0</v>
      </c>
      <c r="N55" s="150">
        <f>'Plan bilanca'!K55</f>
        <v>0</v>
      </c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</row>
    <row r="56" spans="1:29" ht="12.75" customHeight="1" x14ac:dyDescent="0.2">
      <c r="A56" s="160"/>
      <c r="B56" s="123" t="s">
        <v>65</v>
      </c>
      <c r="C56" s="150">
        <f>'Plan bilanca'!C56</f>
        <v>0</v>
      </c>
      <c r="D56" s="343"/>
      <c r="E56" s="150">
        <f>'Plan bilanca'!E56</f>
        <v>0</v>
      </c>
      <c r="F56" s="150"/>
      <c r="G56" s="150">
        <f>'Plan bilanca'!F56</f>
        <v>0</v>
      </c>
      <c r="H56" s="150"/>
      <c r="I56" s="150">
        <f>'Plan bilanca'!G56</f>
        <v>0</v>
      </c>
      <c r="J56" s="150"/>
      <c r="K56" s="150">
        <f>'Plan bilanca'!H56</f>
        <v>0</v>
      </c>
      <c r="L56" s="27"/>
      <c r="M56" s="150">
        <f>'Plan bilanca'!J56</f>
        <v>0</v>
      </c>
      <c r="N56" s="150">
        <f>'Plan bilanca'!K56</f>
        <v>0</v>
      </c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</row>
    <row r="57" spans="1:29" ht="12.75" customHeight="1" x14ac:dyDescent="0.2">
      <c r="A57" s="160"/>
      <c r="B57" s="123" t="s">
        <v>66</v>
      </c>
      <c r="C57" s="150">
        <f>'Plan bilanca'!C57</f>
        <v>0</v>
      </c>
      <c r="D57" s="343"/>
      <c r="E57" s="150">
        <f>'Plan bilanca'!E57</f>
        <v>0</v>
      </c>
      <c r="F57" s="150"/>
      <c r="G57" s="150">
        <f>'Plan bilanca'!F57</f>
        <v>0</v>
      </c>
      <c r="H57" s="150"/>
      <c r="I57" s="150">
        <f>'Plan bilanca'!G57</f>
        <v>0</v>
      </c>
      <c r="J57" s="150"/>
      <c r="K57" s="150">
        <f>'Plan bilanca'!H57</f>
        <v>0</v>
      </c>
      <c r="L57" s="27"/>
      <c r="M57" s="150">
        <f>'Plan bilanca'!J57</f>
        <v>0</v>
      </c>
      <c r="N57" s="150">
        <f>'Plan bilanca'!K57</f>
        <v>0</v>
      </c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</row>
    <row r="58" spans="1:29" ht="12.75" customHeight="1" x14ac:dyDescent="0.2">
      <c r="A58" s="160"/>
      <c r="B58" s="123" t="s">
        <v>74</v>
      </c>
      <c r="C58" s="150">
        <f>'Plan bilanca'!C58</f>
        <v>0</v>
      </c>
      <c r="D58" s="343"/>
      <c r="E58" s="150">
        <f>'Plan bilanca'!E58</f>
        <v>0</v>
      </c>
      <c r="F58" s="150"/>
      <c r="G58" s="150">
        <f>'Plan bilanca'!F58</f>
        <v>0</v>
      </c>
      <c r="H58" s="150"/>
      <c r="I58" s="150">
        <f>'Plan bilanca'!G58</f>
        <v>0</v>
      </c>
      <c r="J58" s="150"/>
      <c r="K58" s="150">
        <f>'Plan bilanca'!H58</f>
        <v>0</v>
      </c>
      <c r="L58" s="27"/>
      <c r="M58" s="150">
        <f>'Plan bilanca'!J58</f>
        <v>0</v>
      </c>
      <c r="N58" s="150">
        <f>'Plan bilanca'!K58</f>
        <v>0</v>
      </c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</row>
    <row r="59" spans="1:29" ht="12.75" customHeight="1" x14ac:dyDescent="0.2">
      <c r="A59" s="160"/>
      <c r="B59" s="123" t="s">
        <v>68</v>
      </c>
      <c r="C59" s="150">
        <f>'Plan bilanca'!C59</f>
        <v>0</v>
      </c>
      <c r="D59" s="343"/>
      <c r="E59" s="150">
        <f>'Plan bilanca'!E59</f>
        <v>0</v>
      </c>
      <c r="F59" s="150"/>
      <c r="G59" s="150">
        <f>'Plan bilanca'!F59</f>
        <v>0</v>
      </c>
      <c r="H59" s="150"/>
      <c r="I59" s="150">
        <f>'Plan bilanca'!G59</f>
        <v>0</v>
      </c>
      <c r="J59" s="150"/>
      <c r="K59" s="150">
        <f>'Plan bilanca'!H59</f>
        <v>0</v>
      </c>
      <c r="L59" s="27"/>
      <c r="M59" s="150">
        <f>'Plan bilanca'!J59</f>
        <v>0</v>
      </c>
      <c r="N59" s="150">
        <f>'Plan bilanca'!K59</f>
        <v>0</v>
      </c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</row>
    <row r="60" spans="1:29" ht="12.75" customHeight="1" x14ac:dyDescent="0.2">
      <c r="A60" s="160"/>
      <c r="B60" s="123" t="s">
        <v>75</v>
      </c>
      <c r="C60" s="150">
        <f>'Plan bilanca'!C60</f>
        <v>0</v>
      </c>
      <c r="D60" s="343"/>
      <c r="E60" s="150">
        <f>'Plan bilanca'!E60</f>
        <v>0</v>
      </c>
      <c r="F60" s="150"/>
      <c r="G60" s="150">
        <f>'Plan bilanca'!F60</f>
        <v>0</v>
      </c>
      <c r="H60" s="150"/>
      <c r="I60" s="150">
        <f>'Plan bilanca'!G60</f>
        <v>0</v>
      </c>
      <c r="J60" s="150"/>
      <c r="K60" s="150">
        <f>'Plan bilanca'!H60</f>
        <v>0</v>
      </c>
      <c r="L60" s="27"/>
      <c r="M60" s="150">
        <f>'Plan bilanca'!J60</f>
        <v>0</v>
      </c>
      <c r="N60" s="150">
        <f>'Plan bilanca'!K60</f>
        <v>0</v>
      </c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</row>
    <row r="61" spans="1:29" ht="12.75" customHeight="1" x14ac:dyDescent="0.2">
      <c r="A61" s="160"/>
      <c r="B61" s="123" t="s">
        <v>76</v>
      </c>
      <c r="C61" s="150">
        <f>'Plan bilanca'!C61</f>
        <v>0</v>
      </c>
      <c r="D61" s="343"/>
      <c r="E61" s="150">
        <f>'Plan bilanca'!E61</f>
        <v>0</v>
      </c>
      <c r="F61" s="151"/>
      <c r="G61" s="150">
        <f>'Plan bilanca'!F61</f>
        <v>0</v>
      </c>
      <c r="H61" s="151"/>
      <c r="I61" s="150">
        <f>'Plan bilanca'!G61</f>
        <v>0</v>
      </c>
      <c r="J61" s="151"/>
      <c r="K61" s="150">
        <f>'Plan bilanca'!H61</f>
        <v>0</v>
      </c>
      <c r="L61" s="27"/>
      <c r="M61" s="150">
        <f>'Plan bilanca'!J61</f>
        <v>0</v>
      </c>
      <c r="N61" s="150">
        <f>'Plan bilanca'!K61</f>
        <v>0</v>
      </c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</row>
    <row r="62" spans="1:29" ht="12.75" customHeight="1" x14ac:dyDescent="0.2">
      <c r="A62" s="345" t="s">
        <v>77</v>
      </c>
      <c r="B62" s="343"/>
      <c r="C62" s="119">
        <f>SUM(C51:C61)</f>
        <v>0</v>
      </c>
      <c r="D62" s="120"/>
      <c r="E62" s="119">
        <f t="shared" ref="E62:K62" si="8">SUM(E51:E61)</f>
        <v>0</v>
      </c>
      <c r="F62" s="119">
        <f t="shared" si="8"/>
        <v>0</v>
      </c>
      <c r="G62" s="119">
        <f t="shared" si="8"/>
        <v>0</v>
      </c>
      <c r="H62" s="119">
        <f t="shared" si="8"/>
        <v>0</v>
      </c>
      <c r="I62" s="119">
        <f t="shared" si="8"/>
        <v>0</v>
      </c>
      <c r="J62" s="119">
        <f t="shared" si="8"/>
        <v>0</v>
      </c>
      <c r="K62" s="119">
        <f t="shared" si="8"/>
        <v>0</v>
      </c>
      <c r="L62" s="27"/>
      <c r="M62" s="119">
        <f t="shared" ref="M62:N62" si="9">SUM(M51:M61)</f>
        <v>0</v>
      </c>
      <c r="N62" s="119">
        <f t="shared" si="9"/>
        <v>0</v>
      </c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</row>
    <row r="63" spans="1:29" ht="12.75" customHeight="1" x14ac:dyDescent="0.2">
      <c r="A63" s="160"/>
      <c r="B63" s="125"/>
      <c r="C63" s="124"/>
      <c r="D63" s="117"/>
      <c r="E63" s="124"/>
      <c r="F63" s="124"/>
      <c r="G63" s="124"/>
      <c r="H63" s="124"/>
      <c r="I63" s="124"/>
      <c r="J63" s="124"/>
      <c r="K63" s="124"/>
      <c r="L63" s="27"/>
      <c r="M63" s="124"/>
      <c r="N63" s="124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</row>
    <row r="64" spans="1:29" ht="12.75" customHeight="1" x14ac:dyDescent="0.2">
      <c r="A64" s="345" t="s">
        <v>78</v>
      </c>
      <c r="B64" s="343"/>
      <c r="C64" s="119">
        <f>SUM(C48,C62)</f>
        <v>0</v>
      </c>
      <c r="D64" s="120"/>
      <c r="E64" s="119">
        <f t="shared" ref="E64:K64" si="10">SUM(E48,E62)</f>
        <v>0</v>
      </c>
      <c r="F64" s="119">
        <f t="shared" si="10"/>
        <v>0</v>
      </c>
      <c r="G64" s="119">
        <f t="shared" si="10"/>
        <v>0</v>
      </c>
      <c r="H64" s="119">
        <f t="shared" si="10"/>
        <v>0</v>
      </c>
      <c r="I64" s="119">
        <f t="shared" si="10"/>
        <v>0</v>
      </c>
      <c r="J64" s="119">
        <f t="shared" si="10"/>
        <v>0</v>
      </c>
      <c r="K64" s="119">
        <f t="shared" si="10"/>
        <v>0</v>
      </c>
      <c r="L64" s="27"/>
      <c r="M64" s="119">
        <f t="shared" ref="M64:N64" si="11">SUM(M48,M62)</f>
        <v>0</v>
      </c>
      <c r="N64" s="119">
        <f t="shared" si="11"/>
        <v>0</v>
      </c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</row>
    <row r="65" spans="1:29" ht="12.75" customHeight="1" x14ac:dyDescent="0.2">
      <c r="A65" s="160"/>
      <c r="B65" s="125"/>
      <c r="C65" s="124"/>
      <c r="D65" s="117"/>
      <c r="E65" s="124"/>
      <c r="F65" s="124"/>
      <c r="G65" s="124"/>
      <c r="H65" s="124"/>
      <c r="I65" s="124"/>
      <c r="J65" s="124"/>
      <c r="K65" s="124"/>
      <c r="L65" s="27"/>
      <c r="M65" s="124"/>
      <c r="N65" s="124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</row>
    <row r="66" spans="1:29" ht="12.75" customHeight="1" x14ac:dyDescent="0.2">
      <c r="A66" s="345" t="s">
        <v>79</v>
      </c>
      <c r="B66" s="343"/>
      <c r="C66" s="119">
        <f>C32-C64</f>
        <v>0</v>
      </c>
      <c r="D66" s="120"/>
      <c r="E66" s="119">
        <f t="shared" ref="E66:K66" si="12">E32-E64</f>
        <v>0</v>
      </c>
      <c r="F66" s="119">
        <f t="shared" si="12"/>
        <v>0</v>
      </c>
      <c r="G66" s="119">
        <f t="shared" si="12"/>
        <v>0</v>
      </c>
      <c r="H66" s="119">
        <f t="shared" si="12"/>
        <v>0</v>
      </c>
      <c r="I66" s="119">
        <f t="shared" si="12"/>
        <v>0</v>
      </c>
      <c r="J66" s="119">
        <f t="shared" si="12"/>
        <v>0</v>
      </c>
      <c r="K66" s="119">
        <f t="shared" si="12"/>
        <v>0</v>
      </c>
      <c r="L66" s="27"/>
      <c r="M66" s="119">
        <f t="shared" ref="M66:N66" si="13">M32-M64</f>
        <v>0</v>
      </c>
      <c r="N66" s="119">
        <f t="shared" si="13"/>
        <v>0</v>
      </c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</row>
    <row r="67" spans="1:29" ht="12.75" customHeight="1" x14ac:dyDescent="0.2">
      <c r="A67" s="160"/>
      <c r="B67" s="121"/>
      <c r="C67" s="149"/>
      <c r="D67" s="117"/>
      <c r="E67" s="149"/>
      <c r="F67" s="149"/>
      <c r="G67" s="149"/>
      <c r="H67" s="149"/>
      <c r="I67" s="149"/>
      <c r="J67" s="149"/>
      <c r="K67" s="149"/>
      <c r="L67" s="27"/>
      <c r="M67" s="149"/>
      <c r="N67" s="149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</row>
    <row r="68" spans="1:29" ht="12.75" customHeight="1" x14ac:dyDescent="0.2">
      <c r="A68" s="345" t="s">
        <v>80</v>
      </c>
      <c r="B68" s="343"/>
      <c r="C68" s="150"/>
      <c r="D68" s="346"/>
      <c r="E68" s="150"/>
      <c r="F68" s="150"/>
      <c r="G68" s="150"/>
      <c r="H68" s="150"/>
      <c r="I68" s="150"/>
      <c r="J68" s="150"/>
      <c r="K68" s="150"/>
      <c r="L68" s="27"/>
      <c r="M68" s="150"/>
      <c r="N68" s="150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</row>
    <row r="69" spans="1:29" ht="12.75" customHeight="1" x14ac:dyDescent="0.2">
      <c r="A69" s="160"/>
      <c r="B69" s="123" t="s">
        <v>81</v>
      </c>
      <c r="C69" s="150">
        <f>'Plan bilanca'!C69</f>
        <v>0</v>
      </c>
      <c r="D69" s="343"/>
      <c r="E69" s="150">
        <f>'Plan bilanca'!E69</f>
        <v>0</v>
      </c>
      <c r="F69" s="150"/>
      <c r="G69" s="150">
        <f>'Plan bilanca'!F69</f>
        <v>0</v>
      </c>
      <c r="H69" s="150"/>
      <c r="I69" s="150">
        <f>'Plan bilanca'!G69</f>
        <v>0</v>
      </c>
      <c r="J69" s="150"/>
      <c r="K69" s="150">
        <f>'Plan bilanca'!H69</f>
        <v>0</v>
      </c>
      <c r="L69" s="27"/>
      <c r="M69" s="150">
        <f>'Plan bilanca'!J69</f>
        <v>0</v>
      </c>
      <c r="N69" s="150">
        <f>'Plan bilanca'!K69</f>
        <v>0</v>
      </c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</row>
    <row r="70" spans="1:29" ht="12.75" customHeight="1" x14ac:dyDescent="0.2">
      <c r="A70" s="160"/>
      <c r="B70" s="123" t="s">
        <v>82</v>
      </c>
      <c r="C70" s="150">
        <f>'Plan bilanca'!C70</f>
        <v>0</v>
      </c>
      <c r="D70" s="117"/>
      <c r="E70" s="150">
        <f>'Plan bilanca'!E70</f>
        <v>0</v>
      </c>
      <c r="F70" s="150"/>
      <c r="G70" s="150">
        <f>'Plan bilanca'!F70</f>
        <v>0</v>
      </c>
      <c r="H70" s="150"/>
      <c r="I70" s="150">
        <f>'Plan bilanca'!G70</f>
        <v>0</v>
      </c>
      <c r="J70" s="150"/>
      <c r="K70" s="150">
        <f>'Plan bilanca'!H70</f>
        <v>0</v>
      </c>
      <c r="L70" s="27"/>
      <c r="M70" s="150">
        <f>'Plan bilanca'!J70</f>
        <v>0</v>
      </c>
      <c r="N70" s="150">
        <f>'Plan bilanca'!K70</f>
        <v>0</v>
      </c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</row>
    <row r="71" spans="1:29" ht="12.75" customHeight="1" x14ac:dyDescent="0.2">
      <c r="A71" s="160"/>
      <c r="B71" s="123" t="s">
        <v>83</v>
      </c>
      <c r="C71" s="150">
        <f>'Plan bilanca'!C71</f>
        <v>0</v>
      </c>
      <c r="D71" s="117"/>
      <c r="E71" s="150">
        <f>'Plan bilanca'!E71</f>
        <v>0</v>
      </c>
      <c r="F71" s="150"/>
      <c r="G71" s="150">
        <f>'Plan bilanca'!F71</f>
        <v>0</v>
      </c>
      <c r="H71" s="150"/>
      <c r="I71" s="150">
        <f>'Plan bilanca'!G71</f>
        <v>0</v>
      </c>
      <c r="J71" s="150"/>
      <c r="K71" s="150">
        <f>'Plan bilanca'!H71</f>
        <v>0</v>
      </c>
      <c r="L71" s="27"/>
      <c r="M71" s="150">
        <f>'Plan bilanca'!J71</f>
        <v>0</v>
      </c>
      <c r="N71" s="150">
        <f>'Plan bilanca'!K71</f>
        <v>0</v>
      </c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</row>
    <row r="72" spans="1:29" ht="12.75" customHeight="1" x14ac:dyDescent="0.2">
      <c r="A72" s="160"/>
      <c r="B72" s="123" t="s">
        <v>84</v>
      </c>
      <c r="C72" s="150">
        <f>'Plan bilanca'!C72</f>
        <v>0</v>
      </c>
      <c r="D72" s="117"/>
      <c r="E72" s="150">
        <f>'Plan bilanca'!E72</f>
        <v>0</v>
      </c>
      <c r="F72" s="150"/>
      <c r="G72" s="150">
        <f>'Plan bilanca'!F72</f>
        <v>0</v>
      </c>
      <c r="H72" s="150"/>
      <c r="I72" s="150">
        <f>'Plan bilanca'!G72</f>
        <v>0</v>
      </c>
      <c r="J72" s="150"/>
      <c r="K72" s="150">
        <f>'Plan bilanca'!H72</f>
        <v>0</v>
      </c>
      <c r="L72" s="27"/>
      <c r="M72" s="150">
        <f>'Plan bilanca'!J72</f>
        <v>0</v>
      </c>
      <c r="N72" s="150">
        <f>'Plan bilanca'!K72</f>
        <v>0</v>
      </c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</row>
    <row r="73" spans="1:29" ht="12.75" customHeight="1" x14ac:dyDescent="0.2">
      <c r="A73" s="160"/>
      <c r="B73" s="123" t="s">
        <v>85</v>
      </c>
      <c r="C73" s="150">
        <f>'Plan bilanca'!C73</f>
        <v>0</v>
      </c>
      <c r="D73" s="117"/>
      <c r="E73" s="150">
        <f>'Plan bilanca'!E73</f>
        <v>0</v>
      </c>
      <c r="F73" s="150"/>
      <c r="G73" s="150">
        <f>'Plan bilanca'!F73</f>
        <v>0</v>
      </c>
      <c r="H73" s="150"/>
      <c r="I73" s="150">
        <f>'Plan bilanca'!G73</f>
        <v>0</v>
      </c>
      <c r="J73" s="150"/>
      <c r="K73" s="150">
        <f>'Plan bilanca'!H73</f>
        <v>0</v>
      </c>
      <c r="L73" s="27"/>
      <c r="M73" s="150">
        <f>'Plan bilanca'!J73</f>
        <v>0</v>
      </c>
      <c r="N73" s="150">
        <f>'Plan bilanca'!K73</f>
        <v>0</v>
      </c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</row>
    <row r="74" spans="1:29" ht="12.75" customHeight="1" x14ac:dyDescent="0.2">
      <c r="A74" s="160"/>
      <c r="B74" s="123"/>
      <c r="C74" s="151"/>
      <c r="D74" s="117"/>
      <c r="E74" s="151"/>
      <c r="F74" s="151"/>
      <c r="G74" s="151"/>
      <c r="H74" s="151"/>
      <c r="I74" s="151"/>
      <c r="J74" s="151"/>
      <c r="K74" s="151"/>
      <c r="L74" s="27"/>
      <c r="M74" s="151"/>
      <c r="N74" s="151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</row>
    <row r="75" spans="1:29" ht="12.75" customHeight="1" x14ac:dyDescent="0.2">
      <c r="A75" s="160"/>
      <c r="B75" s="121" t="s">
        <v>86</v>
      </c>
      <c r="C75" s="119">
        <f>SUM(C69:C73)</f>
        <v>0</v>
      </c>
      <c r="D75" s="120"/>
      <c r="E75" s="119">
        <f t="shared" ref="E75:J75" si="14">SUM(E69:E73)</f>
        <v>0</v>
      </c>
      <c r="F75" s="119">
        <f t="shared" si="14"/>
        <v>0</v>
      </c>
      <c r="G75" s="119">
        <f t="shared" si="14"/>
        <v>0</v>
      </c>
      <c r="H75" s="119">
        <f t="shared" si="14"/>
        <v>0</v>
      </c>
      <c r="I75" s="119">
        <f t="shared" si="14"/>
        <v>0</v>
      </c>
      <c r="J75" s="119">
        <f t="shared" si="14"/>
        <v>0</v>
      </c>
      <c r="K75" s="119">
        <f>SUM(K69:K74)</f>
        <v>0</v>
      </c>
      <c r="L75" s="27"/>
      <c r="M75" s="119">
        <f t="shared" ref="M75:N75" si="15">SUM(M69:M73)</f>
        <v>0</v>
      </c>
      <c r="N75" s="119">
        <f t="shared" si="15"/>
        <v>0</v>
      </c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</row>
    <row r="76" spans="1:29" ht="12.75" customHeight="1" x14ac:dyDescent="0.2">
      <c r="A76" s="160"/>
      <c r="B76" s="121"/>
      <c r="C76" s="124"/>
      <c r="D76" s="117"/>
      <c r="E76" s="124"/>
      <c r="F76" s="124"/>
      <c r="G76" s="124"/>
      <c r="H76" s="124"/>
      <c r="I76" s="124"/>
      <c r="J76" s="124"/>
      <c r="K76" s="124"/>
      <c r="L76" s="27"/>
      <c r="M76" s="124"/>
      <c r="N76" s="124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</row>
    <row r="77" spans="1:29" ht="12.75" customHeight="1" x14ac:dyDescent="0.2">
      <c r="A77" s="160"/>
      <c r="B77" s="121" t="s">
        <v>87</v>
      </c>
      <c r="C77" s="119">
        <f>SUM(C64,C75)</f>
        <v>0</v>
      </c>
      <c r="D77" s="120"/>
      <c r="E77" s="119">
        <f t="shared" ref="E77:K77" si="16">SUM(E64,E75)</f>
        <v>0</v>
      </c>
      <c r="F77" s="119">
        <f t="shared" si="16"/>
        <v>0</v>
      </c>
      <c r="G77" s="119">
        <f t="shared" si="16"/>
        <v>0</v>
      </c>
      <c r="H77" s="119">
        <f t="shared" si="16"/>
        <v>0</v>
      </c>
      <c r="I77" s="119">
        <f t="shared" si="16"/>
        <v>0</v>
      </c>
      <c r="J77" s="119">
        <f t="shared" si="16"/>
        <v>0</v>
      </c>
      <c r="K77" s="119">
        <f t="shared" si="16"/>
        <v>0</v>
      </c>
      <c r="L77" s="27"/>
      <c r="M77" s="119">
        <f t="shared" ref="M77:N77" si="17">SUM(M64,M75)</f>
        <v>0</v>
      </c>
      <c r="N77" s="119">
        <f t="shared" si="17"/>
        <v>0</v>
      </c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</row>
    <row r="78" spans="1:29" ht="12.75" customHeight="1" x14ac:dyDescent="0.2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</row>
    <row r="79" spans="1:29" ht="12.75" customHeight="1" x14ac:dyDescent="0.2">
      <c r="A79" s="27"/>
      <c r="B79" s="342" t="s">
        <v>88</v>
      </c>
      <c r="C79" s="323" t="str">
        <f>IF(C32=C77,"TOČNO","NETOČNO")</f>
        <v>TOČNO</v>
      </c>
      <c r="D79" s="110"/>
      <c r="E79" s="323" t="str">
        <f t="shared" ref="E79:K79" si="18">IF(E32=E77,"TOČNO","NETOČNO")</f>
        <v>TOČNO</v>
      </c>
      <c r="F79" s="323" t="str">
        <f t="shared" si="18"/>
        <v>TOČNO</v>
      </c>
      <c r="G79" s="323" t="str">
        <f t="shared" si="18"/>
        <v>TOČNO</v>
      </c>
      <c r="H79" s="323" t="str">
        <f t="shared" si="18"/>
        <v>TOČNO</v>
      </c>
      <c r="I79" s="323" t="str">
        <f t="shared" si="18"/>
        <v>TOČNO</v>
      </c>
      <c r="J79" s="323" t="str">
        <f t="shared" si="18"/>
        <v>TOČNO</v>
      </c>
      <c r="K79" s="323" t="str">
        <f t="shared" si="18"/>
        <v>TOČNO</v>
      </c>
      <c r="L79" s="27"/>
      <c r="M79" s="323" t="str">
        <f t="shared" ref="M79:N79" si="19">IF(M32=M77,"TOČNO","NETOČNO")</f>
        <v>TOČNO</v>
      </c>
      <c r="N79" s="323" t="str">
        <f t="shared" si="19"/>
        <v>TOČNO</v>
      </c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</row>
    <row r="80" spans="1:29" ht="12.75" customHeight="1" x14ac:dyDescent="0.25">
      <c r="A80" s="27"/>
      <c r="B80" s="343"/>
      <c r="C80" s="323" t="str">
        <f>IF(C73='RDG 30.9.26.'!B126,"TOČNO","NETOČNO")</f>
        <v>TOČNO</v>
      </c>
      <c r="D80" s="110"/>
      <c r="E80" s="323" t="str">
        <f>IF(E73='RDG 30.9.26.'!D126,"TOČNO","NETOČNO")</f>
        <v>TOČNO</v>
      </c>
      <c r="F80" s="323" t="str">
        <f>IF(F73='RDG 30.9.26.'!E126,"TOČNO","NETOČNO")</f>
        <v>TOČNO</v>
      </c>
      <c r="G80" s="324" t="str">
        <f>IF(G73='RDG 30.9.26.'!D126+'RDG 30.9.26.'!F126,"TOČNO","NETOČNO")</f>
        <v>TOČNO</v>
      </c>
      <c r="H80" s="323" t="str">
        <f>IF(H73='RDG 30.9.26.'!H126,"TOČNO","NETOČNO")</f>
        <v>TOČNO</v>
      </c>
      <c r="I80" s="324" t="str">
        <f>IF(I73='RDG 30.9.26.'!K126,"TOČNO","NETOČNO")</f>
        <v>TOČNO</v>
      </c>
      <c r="J80" s="324" t="str">
        <f>IF(J73='RDG 30.9.26.'!L126,"TOČNO","NETOČNO")</f>
        <v>TOČNO</v>
      </c>
      <c r="K80" s="324" t="str">
        <f>IF(K73='RDG 30.9.26.'!O126,"TOČNO","NETOČNO")</f>
        <v>TOČNO</v>
      </c>
      <c r="L80" s="27"/>
      <c r="M80" s="324" t="str">
        <f>IF(M73='RDG 30.9.26.'!Q126,"TOČNO","NETOČNO")</f>
        <v>TOČNO</v>
      </c>
      <c r="N80" s="324" t="str">
        <f>IF(N73='RDG 30.9.26.'!Q126+'RDG 30.9.26.'!R126,"TOČNO","NETOČNO")</f>
        <v>TOČNO</v>
      </c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</row>
    <row r="81" spans="1:29" ht="12.75" customHeight="1" x14ac:dyDescent="0.2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</row>
    <row r="82" spans="1:29" ht="12.75" customHeight="1" x14ac:dyDescent="0.2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</row>
    <row r="83" spans="1:29" ht="27" customHeight="1" x14ac:dyDescent="0.2">
      <c r="A83" s="27"/>
      <c r="B83" s="83" t="s">
        <v>89</v>
      </c>
      <c r="C83" s="344" t="s">
        <v>90</v>
      </c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</row>
    <row r="84" spans="1:29" ht="21" customHeight="1" x14ac:dyDescent="0.2">
      <c r="A84" s="27"/>
      <c r="B84" s="97" t="s">
        <v>39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</row>
    <row r="85" spans="1:29" ht="27" customHeight="1" x14ac:dyDescent="0.2">
      <c r="A85" s="27"/>
      <c r="B85" s="317" t="s">
        <v>40</v>
      </c>
      <c r="C85" s="339"/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338"/>
      <c r="O85" s="338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</row>
    <row r="86" spans="1:29" ht="28.5" customHeight="1" x14ac:dyDescent="0.2">
      <c r="A86" s="27"/>
      <c r="B86" s="317" t="s">
        <v>41</v>
      </c>
      <c r="C86" s="339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338"/>
      <c r="O86" s="338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</row>
    <row r="87" spans="1:29" ht="27.75" customHeight="1" x14ac:dyDescent="0.2">
      <c r="A87" s="27"/>
      <c r="B87" s="317" t="s">
        <v>42</v>
      </c>
      <c r="C87" s="339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</row>
    <row r="88" spans="1:29" ht="37.5" customHeight="1" x14ac:dyDescent="0.2">
      <c r="A88" s="27"/>
      <c r="B88" s="317" t="s">
        <v>91</v>
      </c>
      <c r="C88" s="339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</row>
    <row r="89" spans="1:29" ht="24" customHeight="1" x14ac:dyDescent="0.2">
      <c r="A89" s="27"/>
      <c r="B89" s="317" t="s">
        <v>44</v>
      </c>
      <c r="C89" s="339"/>
      <c r="D89" s="338"/>
      <c r="E89" s="338"/>
      <c r="F89" s="338"/>
      <c r="G89" s="338"/>
      <c r="H89" s="338"/>
      <c r="I89" s="338"/>
      <c r="J89" s="338"/>
      <c r="K89" s="338"/>
      <c r="L89" s="338"/>
      <c r="M89" s="338"/>
      <c r="N89" s="338"/>
      <c r="O89" s="338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</row>
    <row r="90" spans="1:29" ht="24" customHeight="1" x14ac:dyDescent="0.2">
      <c r="A90" s="27"/>
      <c r="B90" s="317" t="s">
        <v>45</v>
      </c>
      <c r="C90" s="339"/>
      <c r="D90" s="338"/>
      <c r="E90" s="338"/>
      <c r="F90" s="338"/>
      <c r="G90" s="338"/>
      <c r="H90" s="338"/>
      <c r="I90" s="338"/>
      <c r="J90" s="338"/>
      <c r="K90" s="338"/>
      <c r="L90" s="338"/>
      <c r="M90" s="338"/>
      <c r="N90" s="338"/>
      <c r="O90" s="338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</row>
    <row r="91" spans="1:29" ht="28.5" customHeight="1" x14ac:dyDescent="0.2">
      <c r="A91" s="27"/>
      <c r="B91" s="317" t="s">
        <v>92</v>
      </c>
      <c r="C91" s="339"/>
      <c r="D91" s="338"/>
      <c r="E91" s="338"/>
      <c r="F91" s="338"/>
      <c r="G91" s="338"/>
      <c r="H91" s="338"/>
      <c r="I91" s="338"/>
      <c r="J91" s="338"/>
      <c r="K91" s="338"/>
      <c r="L91" s="338"/>
      <c r="M91" s="338"/>
      <c r="N91" s="338"/>
      <c r="O91" s="338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</row>
    <row r="92" spans="1:29" ht="18" customHeight="1" x14ac:dyDescent="0.2">
      <c r="A92" s="27"/>
      <c r="B92" s="127" t="s">
        <v>48</v>
      </c>
      <c r="C92" s="110"/>
      <c r="D92" s="11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</row>
    <row r="93" spans="1:29" ht="28.5" customHeight="1" x14ac:dyDescent="0.2">
      <c r="A93" s="27"/>
      <c r="B93" s="318" t="s">
        <v>49</v>
      </c>
      <c r="C93" s="339"/>
      <c r="D93" s="338"/>
      <c r="E93" s="338"/>
      <c r="F93" s="338"/>
      <c r="G93" s="338"/>
      <c r="H93" s="338"/>
      <c r="I93" s="338"/>
      <c r="J93" s="338"/>
      <c r="K93" s="338"/>
      <c r="L93" s="338"/>
      <c r="M93" s="338"/>
      <c r="N93" s="338"/>
      <c r="O93" s="338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</row>
    <row r="94" spans="1:29" ht="28.5" customHeight="1" x14ac:dyDescent="0.2">
      <c r="A94" s="27"/>
      <c r="B94" s="308" t="s">
        <v>50</v>
      </c>
      <c r="C94" s="339"/>
      <c r="D94" s="338"/>
      <c r="E94" s="338"/>
      <c r="F94" s="338"/>
      <c r="G94" s="338"/>
      <c r="H94" s="338"/>
      <c r="I94" s="338"/>
      <c r="J94" s="338"/>
      <c r="K94" s="338"/>
      <c r="L94" s="338"/>
      <c r="M94" s="338"/>
      <c r="N94" s="338"/>
      <c r="O94" s="338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</row>
    <row r="95" spans="1:29" ht="28.5" customHeight="1" x14ac:dyDescent="0.2">
      <c r="A95" s="27"/>
      <c r="B95" s="308" t="s">
        <v>51</v>
      </c>
      <c r="C95" s="339"/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338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</row>
    <row r="96" spans="1:29" ht="28.5" customHeight="1" x14ac:dyDescent="0.2">
      <c r="A96" s="27"/>
      <c r="B96" s="308" t="s">
        <v>52</v>
      </c>
      <c r="C96" s="339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338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</row>
    <row r="97" spans="1:29" ht="28.5" customHeight="1" x14ac:dyDescent="0.2">
      <c r="A97" s="27"/>
      <c r="B97" s="308" t="s">
        <v>42</v>
      </c>
      <c r="C97" s="339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</row>
    <row r="98" spans="1:29" ht="28.5" customHeight="1" x14ac:dyDescent="0.2">
      <c r="A98" s="27"/>
      <c r="B98" s="308" t="s">
        <v>44</v>
      </c>
      <c r="C98" s="339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338"/>
      <c r="O98" s="338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</row>
    <row r="99" spans="1:29" ht="28.5" customHeight="1" x14ac:dyDescent="0.2">
      <c r="A99" s="27"/>
      <c r="B99" s="308" t="s">
        <v>53</v>
      </c>
      <c r="C99" s="339"/>
      <c r="D99" s="338"/>
      <c r="E99" s="338"/>
      <c r="F99" s="338"/>
      <c r="G99" s="338"/>
      <c r="H99" s="338"/>
      <c r="I99" s="338"/>
      <c r="J99" s="338"/>
      <c r="K99" s="338"/>
      <c r="L99" s="338"/>
      <c r="M99" s="338"/>
      <c r="N99" s="338"/>
      <c r="O99" s="338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</row>
    <row r="100" spans="1:29" ht="33.75" customHeight="1" x14ac:dyDescent="0.2">
      <c r="A100" s="27"/>
      <c r="B100" s="308" t="s">
        <v>54</v>
      </c>
      <c r="C100" s="339"/>
      <c r="D100" s="338"/>
      <c r="E100" s="338"/>
      <c r="F100" s="338"/>
      <c r="G100" s="338"/>
      <c r="H100" s="338"/>
      <c r="I100" s="338"/>
      <c r="J100" s="338"/>
      <c r="K100" s="338"/>
      <c r="L100" s="338"/>
      <c r="M100" s="338"/>
      <c r="N100" s="338"/>
      <c r="O100" s="338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</row>
    <row r="101" spans="1:29" ht="20.25" customHeight="1" x14ac:dyDescent="0.2">
      <c r="A101" s="27"/>
      <c r="B101" s="128" t="s">
        <v>57</v>
      </c>
      <c r="C101" s="95"/>
      <c r="D101" s="11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</row>
    <row r="102" spans="1:29" ht="24.75" customHeight="1" x14ac:dyDescent="0.2">
      <c r="A102" s="27"/>
      <c r="B102" s="308" t="s">
        <v>58</v>
      </c>
      <c r="C102" s="339"/>
      <c r="D102" s="338"/>
      <c r="E102" s="338"/>
      <c r="F102" s="338"/>
      <c r="G102" s="338"/>
      <c r="H102" s="338"/>
      <c r="I102" s="338"/>
      <c r="J102" s="338"/>
      <c r="K102" s="338"/>
      <c r="L102" s="338"/>
      <c r="M102" s="338"/>
      <c r="N102" s="338"/>
      <c r="O102" s="338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</row>
    <row r="103" spans="1:29" ht="36.75" customHeight="1" x14ac:dyDescent="0.2">
      <c r="A103" s="27"/>
      <c r="B103" s="308" t="s">
        <v>93</v>
      </c>
      <c r="C103" s="339"/>
      <c r="D103" s="338"/>
      <c r="E103" s="338"/>
      <c r="F103" s="338"/>
      <c r="G103" s="338"/>
      <c r="H103" s="338"/>
      <c r="I103" s="338"/>
      <c r="J103" s="338"/>
      <c r="K103" s="338"/>
      <c r="L103" s="338"/>
      <c r="M103" s="338"/>
      <c r="N103" s="338"/>
      <c r="O103" s="338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</row>
    <row r="104" spans="1:29" ht="28.5" customHeight="1" x14ac:dyDescent="0.2">
      <c r="A104" s="27"/>
      <c r="B104" s="308" t="s">
        <v>60</v>
      </c>
      <c r="C104" s="339"/>
      <c r="D104" s="338"/>
      <c r="E104" s="338"/>
      <c r="F104" s="338"/>
      <c r="G104" s="338"/>
      <c r="H104" s="338"/>
      <c r="I104" s="338"/>
      <c r="J104" s="338"/>
      <c r="K104" s="338"/>
      <c r="L104" s="338"/>
      <c r="M104" s="338"/>
      <c r="N104" s="338"/>
      <c r="O104" s="338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</row>
    <row r="105" spans="1:29" ht="27" customHeight="1" x14ac:dyDescent="0.2">
      <c r="A105" s="27"/>
      <c r="B105" s="308" t="s">
        <v>94</v>
      </c>
      <c r="C105" s="339"/>
      <c r="D105" s="338"/>
      <c r="E105" s="338"/>
      <c r="F105" s="338"/>
      <c r="G105" s="338"/>
      <c r="H105" s="338"/>
      <c r="I105" s="338"/>
      <c r="J105" s="338"/>
      <c r="K105" s="338"/>
      <c r="L105" s="338"/>
      <c r="M105" s="338"/>
      <c r="N105" s="338"/>
      <c r="O105" s="338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</row>
    <row r="106" spans="1:29" ht="25.5" customHeight="1" x14ac:dyDescent="0.2">
      <c r="A106" s="27"/>
      <c r="B106" s="308" t="s">
        <v>63</v>
      </c>
      <c r="C106" s="339"/>
      <c r="D106" s="338"/>
      <c r="E106" s="338"/>
      <c r="F106" s="338"/>
      <c r="G106" s="338"/>
      <c r="H106" s="338"/>
      <c r="I106" s="338"/>
      <c r="J106" s="338"/>
      <c r="K106" s="338"/>
      <c r="L106" s="338"/>
      <c r="M106" s="338"/>
      <c r="N106" s="338"/>
      <c r="O106" s="338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</row>
    <row r="107" spans="1:29" ht="30" customHeight="1" x14ac:dyDescent="0.2">
      <c r="A107" s="27"/>
      <c r="B107" s="308" t="s">
        <v>64</v>
      </c>
      <c r="C107" s="339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</row>
    <row r="108" spans="1:29" ht="27" customHeight="1" x14ac:dyDescent="0.2">
      <c r="A108" s="27"/>
      <c r="B108" s="308" t="s">
        <v>65</v>
      </c>
      <c r="C108" s="339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</row>
    <row r="109" spans="1:29" ht="24" customHeight="1" x14ac:dyDescent="0.2">
      <c r="A109" s="27"/>
      <c r="B109" s="308" t="s">
        <v>66</v>
      </c>
      <c r="C109" s="339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338"/>
      <c r="O109" s="338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</row>
    <row r="110" spans="1:29" ht="23.25" customHeight="1" x14ac:dyDescent="0.2">
      <c r="A110" s="27"/>
      <c r="B110" s="308" t="s">
        <v>67</v>
      </c>
      <c r="C110" s="339"/>
      <c r="D110" s="338"/>
      <c r="E110" s="338"/>
      <c r="F110" s="338"/>
      <c r="G110" s="338"/>
      <c r="H110" s="338"/>
      <c r="I110" s="338"/>
      <c r="J110" s="338"/>
      <c r="K110" s="338"/>
      <c r="L110" s="338"/>
      <c r="M110" s="338"/>
      <c r="N110" s="338"/>
      <c r="O110" s="338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</row>
    <row r="111" spans="1:29" ht="26.25" customHeight="1" x14ac:dyDescent="0.2">
      <c r="A111" s="27"/>
      <c r="B111" s="308" t="s">
        <v>68</v>
      </c>
      <c r="C111" s="339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/>
      <c r="N111" s="338"/>
      <c r="O111" s="338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</row>
    <row r="112" spans="1:29" ht="30" customHeight="1" x14ac:dyDescent="0.2">
      <c r="A112" s="27"/>
      <c r="B112" s="308" t="s">
        <v>95</v>
      </c>
      <c r="C112" s="339"/>
      <c r="D112" s="338"/>
      <c r="E112" s="338"/>
      <c r="F112" s="338"/>
      <c r="G112" s="338"/>
      <c r="H112" s="338"/>
      <c r="I112" s="338"/>
      <c r="J112" s="338"/>
      <c r="K112" s="338"/>
      <c r="L112" s="338"/>
      <c r="M112" s="338"/>
      <c r="N112" s="338"/>
      <c r="O112" s="338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</row>
    <row r="113" spans="1:29" ht="25.5" customHeight="1" x14ac:dyDescent="0.2">
      <c r="A113" s="27"/>
      <c r="B113" s="308" t="s">
        <v>70</v>
      </c>
      <c r="C113" s="339"/>
      <c r="D113" s="338"/>
      <c r="E113" s="338"/>
      <c r="F113" s="338"/>
      <c r="G113" s="338"/>
      <c r="H113" s="338"/>
      <c r="I113" s="338"/>
      <c r="J113" s="338"/>
      <c r="K113" s="338"/>
      <c r="L113" s="338"/>
      <c r="M113" s="338"/>
      <c r="N113" s="338"/>
      <c r="O113" s="338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</row>
    <row r="114" spans="1:29" ht="17.25" customHeight="1" x14ac:dyDescent="0.2">
      <c r="A114" s="27"/>
      <c r="B114" s="127" t="s">
        <v>72</v>
      </c>
      <c r="C114" s="110"/>
      <c r="D114" s="11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</row>
    <row r="115" spans="1:29" ht="38.25" customHeight="1" x14ac:dyDescent="0.2">
      <c r="A115" s="27"/>
      <c r="B115" s="308" t="s">
        <v>96</v>
      </c>
      <c r="C115" s="339"/>
      <c r="D115" s="338"/>
      <c r="E115" s="338"/>
      <c r="F115" s="338"/>
      <c r="G115" s="338"/>
      <c r="H115" s="338"/>
      <c r="I115" s="338"/>
      <c r="J115" s="338"/>
      <c r="K115" s="338"/>
      <c r="L115" s="338"/>
      <c r="M115" s="338"/>
      <c r="N115" s="338"/>
      <c r="O115" s="338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</row>
    <row r="116" spans="1:29" ht="25.5" customHeight="1" x14ac:dyDescent="0.2">
      <c r="A116" s="27"/>
      <c r="B116" s="308" t="s">
        <v>73</v>
      </c>
      <c r="C116" s="339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</row>
    <row r="117" spans="1:29" ht="25.5" customHeight="1" x14ac:dyDescent="0.2">
      <c r="A117" s="27"/>
      <c r="B117" s="308" t="s">
        <v>94</v>
      </c>
      <c r="C117" s="339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8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</row>
    <row r="118" spans="1:29" ht="25.5" customHeight="1" x14ac:dyDescent="0.2">
      <c r="A118" s="27"/>
      <c r="B118" s="308" t="s">
        <v>63</v>
      </c>
      <c r="C118" s="339"/>
      <c r="D118" s="338"/>
      <c r="E118" s="338"/>
      <c r="F118" s="338"/>
      <c r="G118" s="338"/>
      <c r="H118" s="338"/>
      <c r="I118" s="338"/>
      <c r="J118" s="338"/>
      <c r="K118" s="338"/>
      <c r="L118" s="338"/>
      <c r="M118" s="338"/>
      <c r="N118" s="338"/>
      <c r="O118" s="338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</row>
    <row r="119" spans="1:29" ht="25.5" customHeight="1" x14ac:dyDescent="0.2">
      <c r="A119" s="27"/>
      <c r="B119" s="308" t="s">
        <v>65</v>
      </c>
      <c r="C119" s="339"/>
      <c r="D119" s="338"/>
      <c r="E119" s="338"/>
      <c r="F119" s="338"/>
      <c r="G119" s="338"/>
      <c r="H119" s="338"/>
      <c r="I119" s="338"/>
      <c r="J119" s="338"/>
      <c r="K119" s="338"/>
      <c r="L119" s="338"/>
      <c r="M119" s="338"/>
      <c r="N119" s="338"/>
      <c r="O119" s="338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</row>
    <row r="120" spans="1:29" ht="25.5" customHeight="1" x14ac:dyDescent="0.2">
      <c r="A120" s="27"/>
      <c r="B120" s="308" t="s">
        <v>66</v>
      </c>
      <c r="C120" s="339"/>
      <c r="D120" s="338"/>
      <c r="E120" s="338"/>
      <c r="F120" s="338"/>
      <c r="G120" s="338"/>
      <c r="H120" s="338"/>
      <c r="I120" s="338"/>
      <c r="J120" s="338"/>
      <c r="K120" s="338"/>
      <c r="L120" s="338"/>
      <c r="M120" s="338"/>
      <c r="N120" s="338"/>
      <c r="O120" s="338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</row>
    <row r="121" spans="1:29" ht="25.5" customHeight="1" x14ac:dyDescent="0.2">
      <c r="A121" s="27"/>
      <c r="B121" s="308" t="s">
        <v>67</v>
      </c>
      <c r="C121" s="339"/>
      <c r="D121" s="338"/>
      <c r="E121" s="338"/>
      <c r="F121" s="338"/>
      <c r="G121" s="338"/>
      <c r="H121" s="338"/>
      <c r="I121" s="338"/>
      <c r="J121" s="338"/>
      <c r="K121" s="338"/>
      <c r="L121" s="338"/>
      <c r="M121" s="338"/>
      <c r="N121" s="338"/>
      <c r="O121" s="338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</row>
    <row r="122" spans="1:29" ht="25.5" customHeight="1" x14ac:dyDescent="0.2">
      <c r="A122" s="27"/>
      <c r="B122" s="308" t="s">
        <v>68</v>
      </c>
      <c r="C122" s="339"/>
      <c r="D122" s="338"/>
      <c r="E122" s="338"/>
      <c r="F122" s="338"/>
      <c r="G122" s="338"/>
      <c r="H122" s="338"/>
      <c r="I122" s="338"/>
      <c r="J122" s="338"/>
      <c r="K122" s="338"/>
      <c r="L122" s="338"/>
      <c r="M122" s="338"/>
      <c r="N122" s="338"/>
      <c r="O122" s="338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</row>
    <row r="123" spans="1:29" ht="25.5" customHeight="1" x14ac:dyDescent="0.2">
      <c r="A123" s="27"/>
      <c r="B123" s="308" t="s">
        <v>97</v>
      </c>
      <c r="C123" s="339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338"/>
      <c r="O123" s="338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</row>
    <row r="124" spans="1:29" ht="25.5" customHeight="1" x14ac:dyDescent="0.2">
      <c r="A124" s="27"/>
      <c r="B124" s="308" t="s">
        <v>76</v>
      </c>
      <c r="C124" s="339"/>
      <c r="D124" s="338"/>
      <c r="E124" s="338"/>
      <c r="F124" s="338"/>
      <c r="G124" s="338"/>
      <c r="H124" s="338"/>
      <c r="I124" s="338"/>
      <c r="J124" s="338"/>
      <c r="K124" s="338"/>
      <c r="L124" s="338"/>
      <c r="M124" s="338"/>
      <c r="N124" s="338"/>
      <c r="O124" s="338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</row>
    <row r="125" spans="1:29" ht="18" customHeight="1" x14ac:dyDescent="0.2">
      <c r="A125" s="27"/>
      <c r="B125" s="128" t="s">
        <v>80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</row>
    <row r="126" spans="1:29" ht="27" customHeight="1" x14ac:dyDescent="0.2">
      <c r="A126" s="27"/>
      <c r="B126" s="308" t="s">
        <v>81</v>
      </c>
      <c r="C126" s="337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</row>
    <row r="127" spans="1:29" ht="18" customHeight="1" x14ac:dyDescent="0.2">
      <c r="A127" s="27"/>
      <c r="B127" s="308" t="s">
        <v>82</v>
      </c>
      <c r="C127" s="337"/>
      <c r="D127" s="338"/>
      <c r="E127" s="338"/>
      <c r="F127" s="338"/>
      <c r="G127" s="338"/>
      <c r="H127" s="338"/>
      <c r="I127" s="338"/>
      <c r="J127" s="338"/>
      <c r="K127" s="338"/>
      <c r="L127" s="338"/>
      <c r="M127" s="338"/>
      <c r="N127" s="338"/>
      <c r="O127" s="338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</row>
    <row r="128" spans="1:29" ht="18" customHeight="1" x14ac:dyDescent="0.2">
      <c r="A128" s="27"/>
      <c r="B128" s="308" t="s">
        <v>83</v>
      </c>
      <c r="C128" s="337"/>
      <c r="D128" s="338"/>
      <c r="E128" s="338"/>
      <c r="F128" s="338"/>
      <c r="G128" s="338"/>
      <c r="H128" s="338"/>
      <c r="I128" s="338"/>
      <c r="J128" s="338"/>
      <c r="K128" s="338"/>
      <c r="L128" s="338"/>
      <c r="M128" s="338"/>
      <c r="N128" s="338"/>
      <c r="O128" s="338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</row>
    <row r="129" spans="1:29" ht="18" customHeight="1" x14ac:dyDescent="0.2">
      <c r="A129" s="27"/>
      <c r="B129" s="308" t="s">
        <v>84</v>
      </c>
      <c r="C129" s="337"/>
      <c r="D129" s="338"/>
      <c r="E129" s="338"/>
      <c r="F129" s="338"/>
      <c r="G129" s="338"/>
      <c r="H129" s="338"/>
      <c r="I129" s="338"/>
      <c r="J129" s="338"/>
      <c r="K129" s="338"/>
      <c r="L129" s="338"/>
      <c r="M129" s="338"/>
      <c r="N129" s="338"/>
      <c r="O129" s="338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</row>
    <row r="130" spans="1:29" ht="18" customHeight="1" x14ac:dyDescent="0.2">
      <c r="A130" s="27"/>
      <c r="B130" s="308" t="s">
        <v>85</v>
      </c>
      <c r="C130" s="337"/>
      <c r="D130" s="338"/>
      <c r="E130" s="338"/>
      <c r="F130" s="338"/>
      <c r="G130" s="338"/>
      <c r="H130" s="338"/>
      <c r="I130" s="338"/>
      <c r="J130" s="338"/>
      <c r="K130" s="338"/>
      <c r="L130" s="338"/>
      <c r="M130" s="338"/>
      <c r="N130" s="338"/>
      <c r="O130" s="338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</row>
    <row r="131" spans="1:29" ht="18" customHeight="1" x14ac:dyDescent="0.2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</row>
    <row r="132" spans="1:29" ht="25.5" customHeight="1" x14ac:dyDescent="0.2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</row>
    <row r="133" spans="1:29" ht="15" customHeight="1" x14ac:dyDescent="0.2">
      <c r="A133" s="129"/>
      <c r="B133" s="129" t="s">
        <v>98</v>
      </c>
      <c r="C133" s="130" t="str">
        <f>REPT('[3]Informacije o klubu_30.09.24.'!B31,1)</f>
        <v/>
      </c>
      <c r="D133" s="131"/>
      <c r="E133" s="132"/>
      <c r="F133" s="132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</row>
    <row r="134" spans="1:29" ht="12.75" customHeight="1" x14ac:dyDescent="0.2">
      <c r="A134" s="98"/>
      <c r="B134" s="299" t="str">
        <f>REPT('Informacije _30.9.26.'!B31,1)</f>
        <v/>
      </c>
      <c r="C134" s="134"/>
      <c r="D134" s="134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</row>
    <row r="135" spans="1:29" ht="12.75" customHeight="1" x14ac:dyDescent="0.2">
      <c r="A135" s="27"/>
      <c r="B135" s="98" t="s">
        <v>99</v>
      </c>
      <c r="C135" s="110"/>
      <c r="D135" s="11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</row>
    <row r="136" spans="1:29" ht="12.75" customHeight="1" x14ac:dyDescent="0.25">
      <c r="A136" s="27"/>
      <c r="B136" s="299" t="str">
        <f>REPT('Informacije _30.9.26.'!B11,1)</f>
        <v/>
      </c>
      <c r="C136" s="135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</row>
    <row r="137" spans="1:29" ht="12.75" customHeight="1" x14ac:dyDescent="0.2">
      <c r="A137" s="27"/>
      <c r="B137" s="299" t="str">
        <f>REPT('Informacije _30.9.26.'!B13,1)</f>
        <v/>
      </c>
      <c r="C137" s="110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</row>
    <row r="138" spans="1:29" ht="12.75" customHeight="1" x14ac:dyDescent="0.2">
      <c r="A138" s="27"/>
      <c r="B138" s="27"/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</row>
    <row r="139" spans="1:29" ht="12.75" customHeight="1" x14ac:dyDescent="0.2">
      <c r="A139" s="27"/>
      <c r="B139" s="98" t="s">
        <v>100</v>
      </c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</row>
    <row r="140" spans="1:29" ht="12.75" customHeight="1" x14ac:dyDescent="0.2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</row>
    <row r="141" spans="1:29" ht="12.75" customHeight="1" x14ac:dyDescent="0.2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</row>
    <row r="142" spans="1:29" ht="12.75" customHeight="1" x14ac:dyDescent="0.2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</row>
    <row r="143" spans="1:29" ht="12.75" customHeight="1" x14ac:dyDescent="0.2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</row>
    <row r="144" spans="1:29" ht="12.75" customHeight="1" x14ac:dyDescent="0.2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</row>
    <row r="145" spans="1:29" ht="12.75" customHeight="1" x14ac:dyDescent="0.2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</row>
    <row r="146" spans="1:29" ht="12.75" customHeight="1" x14ac:dyDescent="0.2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</row>
    <row r="147" spans="1:29" ht="12.75" customHeight="1" x14ac:dyDescent="0.2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</row>
    <row r="148" spans="1:29" ht="12.75" customHeight="1" x14ac:dyDescent="0.2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</row>
    <row r="149" spans="1:29" ht="12.75" customHeight="1" x14ac:dyDescent="0.2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</row>
    <row r="150" spans="1:29" ht="12.75" customHeight="1" x14ac:dyDescent="0.2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</row>
    <row r="151" spans="1:29" ht="12.75" customHeight="1" x14ac:dyDescent="0.2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</row>
    <row r="152" spans="1:29" ht="12.75" customHeight="1" x14ac:dyDescent="0.2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</row>
    <row r="153" spans="1:29" ht="12.75" customHeight="1" x14ac:dyDescent="0.2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</row>
    <row r="154" spans="1:29" ht="12.75" customHeight="1" x14ac:dyDescent="0.2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</row>
    <row r="155" spans="1:29" ht="12.75" customHeight="1" x14ac:dyDescent="0.2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</row>
    <row r="156" spans="1:29" ht="12.75" customHeight="1" x14ac:dyDescent="0.2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</row>
    <row r="157" spans="1:29" ht="12.75" customHeight="1" x14ac:dyDescent="0.2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</row>
    <row r="158" spans="1:29" ht="12.75" customHeight="1" x14ac:dyDescent="0.2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</row>
    <row r="159" spans="1:29" ht="12.75" customHeight="1" x14ac:dyDescent="0.2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</row>
    <row r="160" spans="1:29" ht="12.75" customHeight="1" x14ac:dyDescent="0.2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</row>
    <row r="161" spans="1:29" ht="12.75" customHeight="1" x14ac:dyDescent="0.2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</row>
    <row r="162" spans="1:29" ht="12.75" customHeight="1" x14ac:dyDescent="0.2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</row>
    <row r="163" spans="1:29" ht="12.75" customHeight="1" x14ac:dyDescent="0.2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</row>
    <row r="164" spans="1:29" ht="12.75" customHeight="1" x14ac:dyDescent="0.2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</row>
    <row r="165" spans="1:29" ht="12.75" customHeight="1" x14ac:dyDescent="0.2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</row>
    <row r="166" spans="1:29" ht="12.75" customHeight="1" x14ac:dyDescent="0.2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</row>
    <row r="167" spans="1:29" ht="12.75" customHeight="1" x14ac:dyDescent="0.2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</row>
    <row r="168" spans="1:29" ht="12.75" customHeight="1" x14ac:dyDescent="0.2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</row>
    <row r="169" spans="1:29" ht="12.75" customHeight="1" x14ac:dyDescent="0.2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</row>
    <row r="170" spans="1:29" ht="12.75" customHeight="1" x14ac:dyDescent="0.2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</row>
    <row r="171" spans="1:29" ht="12.75" customHeight="1" x14ac:dyDescent="0.2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</row>
    <row r="172" spans="1:29" ht="12.75" customHeight="1" x14ac:dyDescent="0.2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</row>
    <row r="173" spans="1:29" ht="12.75" customHeight="1" x14ac:dyDescent="0.2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</row>
    <row r="174" spans="1:29" ht="12.75" customHeight="1" x14ac:dyDescent="0.2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</row>
    <row r="175" spans="1:29" ht="12.75" customHeight="1" x14ac:dyDescent="0.2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</row>
    <row r="176" spans="1:29" ht="12.75" customHeight="1" x14ac:dyDescent="0.2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</row>
    <row r="177" spans="1:29" ht="12.75" customHeight="1" x14ac:dyDescent="0.2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</row>
    <row r="178" spans="1:29" ht="12.75" customHeight="1" x14ac:dyDescent="0.2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</row>
    <row r="179" spans="1:29" ht="12.75" customHeight="1" x14ac:dyDescent="0.2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</row>
    <row r="180" spans="1:29" ht="12.75" customHeight="1" x14ac:dyDescent="0.2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</row>
    <row r="181" spans="1:29" ht="12.75" customHeight="1" x14ac:dyDescent="0.2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</row>
    <row r="182" spans="1:29" ht="12.75" customHeight="1" x14ac:dyDescent="0.2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</row>
    <row r="183" spans="1:29" ht="12.75" customHeight="1" x14ac:dyDescent="0.2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</row>
    <row r="184" spans="1:29" ht="12.75" customHeight="1" x14ac:dyDescent="0.2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</row>
    <row r="185" spans="1:29" ht="12.75" customHeight="1" x14ac:dyDescent="0.2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</row>
    <row r="186" spans="1:29" ht="12.75" customHeight="1" x14ac:dyDescent="0.2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</row>
    <row r="187" spans="1:29" ht="12.75" customHeight="1" x14ac:dyDescent="0.2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</row>
    <row r="188" spans="1:29" ht="12.75" customHeight="1" x14ac:dyDescent="0.2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</row>
    <row r="189" spans="1:29" ht="12.75" customHeight="1" x14ac:dyDescent="0.2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</row>
    <row r="190" spans="1:29" ht="12.75" customHeight="1" x14ac:dyDescent="0.2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</row>
    <row r="191" spans="1:29" ht="12.75" customHeight="1" x14ac:dyDescent="0.2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</row>
    <row r="192" spans="1:29" ht="12.75" customHeight="1" x14ac:dyDescent="0.2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</row>
    <row r="193" spans="1:29" ht="12.75" customHeight="1" x14ac:dyDescent="0.2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</row>
    <row r="194" spans="1:29" ht="12.75" customHeight="1" x14ac:dyDescent="0.2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</row>
    <row r="195" spans="1:29" ht="12.75" customHeight="1" x14ac:dyDescent="0.2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</row>
    <row r="196" spans="1:29" ht="12.75" customHeight="1" x14ac:dyDescent="0.2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</row>
    <row r="197" spans="1:29" ht="12.75" customHeight="1" x14ac:dyDescent="0.2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</row>
    <row r="198" spans="1:29" ht="12.75" customHeight="1" x14ac:dyDescent="0.2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</row>
    <row r="199" spans="1:29" ht="12.75" customHeight="1" x14ac:dyDescent="0.2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</row>
    <row r="200" spans="1:29" ht="12.75" customHeight="1" x14ac:dyDescent="0.2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</row>
    <row r="201" spans="1:29" ht="12.75" customHeight="1" x14ac:dyDescent="0.2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</row>
    <row r="202" spans="1:29" ht="12.75" customHeight="1" x14ac:dyDescent="0.2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</row>
    <row r="203" spans="1:29" ht="12.75" customHeight="1" x14ac:dyDescent="0.2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</row>
    <row r="204" spans="1:29" ht="12.75" customHeight="1" x14ac:dyDescent="0.2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</row>
    <row r="205" spans="1:29" ht="12.75" customHeight="1" x14ac:dyDescent="0.2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</row>
    <row r="206" spans="1:29" ht="12.75" customHeight="1" x14ac:dyDescent="0.2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</row>
    <row r="207" spans="1:29" ht="12.75" customHeight="1" x14ac:dyDescent="0.2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</row>
    <row r="208" spans="1:29" ht="12.75" customHeight="1" x14ac:dyDescent="0.2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</row>
    <row r="209" spans="1:29" ht="12.75" customHeight="1" x14ac:dyDescent="0.2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</row>
    <row r="210" spans="1:29" ht="12.75" customHeight="1" x14ac:dyDescent="0.2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</row>
    <row r="211" spans="1:29" ht="12.75" customHeight="1" x14ac:dyDescent="0.2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</row>
    <row r="212" spans="1:29" ht="12.75" customHeight="1" x14ac:dyDescent="0.2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</row>
    <row r="213" spans="1:29" ht="12.75" customHeight="1" x14ac:dyDescent="0.2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</row>
    <row r="214" spans="1:29" ht="12.75" customHeight="1" x14ac:dyDescent="0.2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</row>
    <row r="215" spans="1:29" ht="12.75" customHeight="1" x14ac:dyDescent="0.2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</row>
    <row r="216" spans="1:29" ht="12.75" customHeight="1" x14ac:dyDescent="0.2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</row>
    <row r="217" spans="1:29" ht="12.75" customHeight="1" x14ac:dyDescent="0.2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</row>
    <row r="218" spans="1:29" ht="12.75" customHeight="1" x14ac:dyDescent="0.2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</row>
    <row r="219" spans="1:29" ht="12.75" customHeight="1" x14ac:dyDescent="0.2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</row>
    <row r="220" spans="1:29" ht="12.75" customHeight="1" x14ac:dyDescent="0.2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</row>
    <row r="221" spans="1:29" ht="12.75" customHeight="1" x14ac:dyDescent="0.2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</row>
    <row r="222" spans="1:29" ht="12.75" customHeight="1" x14ac:dyDescent="0.2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</row>
    <row r="223" spans="1:29" ht="12.75" customHeight="1" x14ac:dyDescent="0.2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</row>
    <row r="224" spans="1:29" ht="12.75" customHeight="1" x14ac:dyDescent="0.2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</row>
    <row r="225" spans="1:29" ht="12.75" customHeight="1" x14ac:dyDescent="0.2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</row>
    <row r="226" spans="1:29" ht="12.75" customHeight="1" x14ac:dyDescent="0.2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</row>
    <row r="227" spans="1:29" ht="12.75" customHeight="1" x14ac:dyDescent="0.2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</row>
    <row r="228" spans="1:29" ht="12.75" customHeight="1" x14ac:dyDescent="0.2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</row>
    <row r="229" spans="1:29" ht="12.75" customHeight="1" x14ac:dyDescent="0.2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</row>
    <row r="230" spans="1:29" ht="12.75" customHeight="1" x14ac:dyDescent="0.2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</row>
    <row r="231" spans="1:29" ht="12.75" customHeight="1" x14ac:dyDescent="0.2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</row>
    <row r="232" spans="1:29" ht="12.75" customHeight="1" x14ac:dyDescent="0.2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</row>
    <row r="233" spans="1:29" ht="12.75" customHeight="1" x14ac:dyDescent="0.2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</row>
    <row r="234" spans="1:29" ht="12.75" customHeight="1" x14ac:dyDescent="0.2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</row>
    <row r="235" spans="1:29" ht="12.75" customHeight="1" x14ac:dyDescent="0.2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</row>
    <row r="236" spans="1:29" ht="12.75" customHeight="1" x14ac:dyDescent="0.2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</row>
    <row r="237" spans="1:29" ht="12.75" customHeight="1" x14ac:dyDescent="0.2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</row>
    <row r="238" spans="1:29" ht="12.75" customHeight="1" x14ac:dyDescent="0.2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</row>
    <row r="239" spans="1:29" ht="12.75" customHeight="1" x14ac:dyDescent="0.2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</row>
    <row r="240" spans="1:29" ht="12.75" customHeight="1" x14ac:dyDescent="0.2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</row>
    <row r="241" spans="1:29" ht="12.75" customHeight="1" x14ac:dyDescent="0.2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</row>
    <row r="242" spans="1:29" ht="12.75" customHeight="1" x14ac:dyDescent="0.2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</row>
    <row r="243" spans="1:29" ht="12.75" customHeight="1" x14ac:dyDescent="0.2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</row>
    <row r="244" spans="1:29" ht="12.75" customHeight="1" x14ac:dyDescent="0.2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</row>
    <row r="245" spans="1:29" ht="12.75" customHeight="1" x14ac:dyDescent="0.2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</row>
    <row r="246" spans="1:29" ht="12.75" customHeight="1" x14ac:dyDescent="0.2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</row>
    <row r="247" spans="1:29" ht="12.75" customHeight="1" x14ac:dyDescent="0.2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</row>
    <row r="248" spans="1:29" ht="12.75" customHeight="1" x14ac:dyDescent="0.2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</row>
    <row r="249" spans="1:29" ht="12.75" customHeight="1" x14ac:dyDescent="0.2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</row>
    <row r="250" spans="1:29" ht="12.75" customHeight="1" x14ac:dyDescent="0.2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</row>
    <row r="251" spans="1:29" ht="12.75" customHeight="1" x14ac:dyDescent="0.2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</row>
    <row r="252" spans="1:29" ht="12.75" customHeight="1" x14ac:dyDescent="0.2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</row>
    <row r="253" spans="1:29" ht="12.75" customHeight="1" x14ac:dyDescent="0.2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</row>
    <row r="254" spans="1:29" ht="12.75" customHeight="1" x14ac:dyDescent="0.2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</row>
    <row r="255" spans="1:29" ht="12.75" customHeight="1" x14ac:dyDescent="0.2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</row>
    <row r="256" spans="1:29" ht="12.75" customHeight="1" x14ac:dyDescent="0.2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</row>
    <row r="257" spans="1:29" ht="12.75" customHeight="1" x14ac:dyDescent="0.2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</row>
    <row r="258" spans="1:29" ht="12.75" customHeight="1" x14ac:dyDescent="0.2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</row>
    <row r="259" spans="1:29" ht="12.75" customHeight="1" x14ac:dyDescent="0.2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</row>
    <row r="260" spans="1:29" ht="12.75" customHeight="1" x14ac:dyDescent="0.2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</row>
    <row r="261" spans="1:29" ht="12.75" customHeight="1" x14ac:dyDescent="0.2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</row>
    <row r="262" spans="1:29" ht="12.75" customHeight="1" x14ac:dyDescent="0.2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</row>
    <row r="263" spans="1:29" ht="12.75" customHeight="1" x14ac:dyDescent="0.2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</row>
    <row r="264" spans="1:29" ht="12.75" customHeight="1" x14ac:dyDescent="0.2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</row>
    <row r="265" spans="1:29" ht="12.75" customHeight="1" x14ac:dyDescent="0.2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</row>
    <row r="266" spans="1:29" ht="12.75" customHeight="1" x14ac:dyDescent="0.2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</row>
    <row r="267" spans="1:29" ht="12.75" customHeight="1" x14ac:dyDescent="0.2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</row>
    <row r="268" spans="1:29" ht="12.75" customHeight="1" x14ac:dyDescent="0.2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</row>
    <row r="269" spans="1:29" ht="12.75" customHeight="1" x14ac:dyDescent="0.2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</row>
    <row r="270" spans="1:29" ht="12.75" customHeight="1" x14ac:dyDescent="0.2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</row>
    <row r="271" spans="1:29" ht="12.75" customHeight="1" x14ac:dyDescent="0.2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</row>
    <row r="272" spans="1:29" ht="12.75" customHeight="1" x14ac:dyDescent="0.2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</row>
    <row r="273" spans="1:29" ht="12.75" customHeight="1" x14ac:dyDescent="0.2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</row>
    <row r="274" spans="1:29" ht="12.75" customHeight="1" x14ac:dyDescent="0.2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</row>
    <row r="275" spans="1:29" ht="12.75" customHeight="1" x14ac:dyDescent="0.2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</row>
    <row r="276" spans="1:29" ht="12.75" customHeight="1" x14ac:dyDescent="0.2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</row>
    <row r="277" spans="1:29" ht="12.75" customHeight="1" x14ac:dyDescent="0.2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</row>
    <row r="278" spans="1:29" ht="12.75" customHeight="1" x14ac:dyDescent="0.2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</row>
    <row r="279" spans="1:29" ht="12.75" customHeight="1" x14ac:dyDescent="0.2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</row>
    <row r="280" spans="1:29" ht="12.75" customHeight="1" x14ac:dyDescent="0.2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</row>
    <row r="281" spans="1:29" ht="12.75" customHeight="1" x14ac:dyDescent="0.2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</row>
    <row r="282" spans="1:29" ht="12.75" customHeight="1" x14ac:dyDescent="0.2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</row>
    <row r="283" spans="1:29" ht="12.75" customHeight="1" x14ac:dyDescent="0.2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</row>
    <row r="284" spans="1:29" ht="12.75" customHeight="1" x14ac:dyDescent="0.2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</row>
    <row r="285" spans="1:29" ht="12.75" customHeight="1" x14ac:dyDescent="0.2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</row>
    <row r="286" spans="1:29" ht="12.75" customHeight="1" x14ac:dyDescent="0.2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</row>
    <row r="287" spans="1:29" ht="12.75" customHeight="1" x14ac:dyDescent="0.2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</row>
    <row r="288" spans="1:29" ht="12.75" customHeight="1" x14ac:dyDescent="0.2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</row>
    <row r="289" spans="1:29" ht="12.75" customHeight="1" x14ac:dyDescent="0.2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</row>
    <row r="290" spans="1:29" ht="12.75" customHeight="1" x14ac:dyDescent="0.2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</row>
    <row r="291" spans="1:29" ht="12.75" customHeight="1" x14ac:dyDescent="0.2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</row>
    <row r="292" spans="1:29" ht="12.75" customHeight="1" x14ac:dyDescent="0.2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</row>
    <row r="293" spans="1:29" ht="12.75" customHeight="1" x14ac:dyDescent="0.2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</row>
    <row r="294" spans="1:29" ht="12.75" customHeight="1" x14ac:dyDescent="0.2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</row>
    <row r="295" spans="1:29" ht="12.75" customHeight="1" x14ac:dyDescent="0.2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</row>
    <row r="296" spans="1:29" ht="12.75" customHeight="1" x14ac:dyDescent="0.2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</row>
    <row r="297" spans="1:29" ht="12.75" customHeight="1" x14ac:dyDescent="0.2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</row>
    <row r="298" spans="1:29" ht="12.75" customHeight="1" x14ac:dyDescent="0.2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</row>
    <row r="299" spans="1:29" ht="12.75" customHeight="1" x14ac:dyDescent="0.2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</row>
    <row r="300" spans="1:29" ht="12.75" customHeight="1" x14ac:dyDescent="0.2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</row>
    <row r="301" spans="1:29" ht="12.75" customHeight="1" x14ac:dyDescent="0.2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</row>
    <row r="302" spans="1:29" ht="12.75" customHeight="1" x14ac:dyDescent="0.2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</row>
    <row r="303" spans="1:29" ht="12.75" customHeight="1" x14ac:dyDescent="0.2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</row>
    <row r="304" spans="1:29" ht="12.75" customHeight="1" x14ac:dyDescent="0.2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</row>
    <row r="305" spans="1:29" ht="12.75" customHeight="1" x14ac:dyDescent="0.2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</row>
    <row r="306" spans="1:29" ht="12.75" customHeight="1" x14ac:dyDescent="0.2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</row>
    <row r="307" spans="1:29" ht="12.75" customHeight="1" x14ac:dyDescent="0.2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</row>
    <row r="308" spans="1:29" ht="12.75" customHeight="1" x14ac:dyDescent="0.2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</row>
    <row r="309" spans="1:29" ht="12.75" customHeight="1" x14ac:dyDescent="0.2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</row>
    <row r="310" spans="1:29" ht="12.75" customHeight="1" x14ac:dyDescent="0.2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</row>
    <row r="311" spans="1:29" ht="12.75" customHeight="1" x14ac:dyDescent="0.2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</row>
    <row r="312" spans="1:29" ht="12.75" customHeight="1" x14ac:dyDescent="0.2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</row>
    <row r="313" spans="1:29" ht="12.75" customHeight="1" x14ac:dyDescent="0.2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</row>
    <row r="314" spans="1:29" ht="12.75" customHeight="1" x14ac:dyDescent="0.2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</row>
    <row r="315" spans="1:29" ht="12.75" customHeight="1" x14ac:dyDescent="0.2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</row>
    <row r="316" spans="1:29" ht="12.75" customHeight="1" x14ac:dyDescent="0.2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</row>
    <row r="317" spans="1:29" ht="12.75" customHeight="1" x14ac:dyDescent="0.2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</row>
    <row r="318" spans="1:29" ht="12.75" customHeight="1" x14ac:dyDescent="0.2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</row>
    <row r="319" spans="1:29" ht="12.75" customHeight="1" x14ac:dyDescent="0.2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</row>
    <row r="320" spans="1:29" ht="12.75" customHeight="1" x14ac:dyDescent="0.2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</row>
    <row r="321" spans="1:29" ht="12.75" customHeight="1" x14ac:dyDescent="0.2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</row>
    <row r="322" spans="1:29" ht="12.75" customHeight="1" x14ac:dyDescent="0.2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</row>
    <row r="323" spans="1:29" ht="12.75" customHeight="1" x14ac:dyDescent="0.2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</row>
    <row r="324" spans="1:29" ht="12.75" customHeight="1" x14ac:dyDescent="0.2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</row>
    <row r="325" spans="1:29" ht="12.75" customHeight="1" x14ac:dyDescent="0.2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</row>
    <row r="326" spans="1:29" ht="12.75" customHeight="1" x14ac:dyDescent="0.2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</row>
    <row r="327" spans="1:29" ht="12.75" customHeight="1" x14ac:dyDescent="0.2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</row>
    <row r="328" spans="1:29" ht="12.75" customHeight="1" x14ac:dyDescent="0.2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</row>
    <row r="329" spans="1:29" ht="12.75" customHeight="1" x14ac:dyDescent="0.2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</row>
    <row r="330" spans="1:29" ht="12.75" customHeight="1" x14ac:dyDescent="0.2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</row>
    <row r="331" spans="1:29" ht="12.75" customHeight="1" x14ac:dyDescent="0.2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</row>
    <row r="332" spans="1:29" ht="12.75" customHeight="1" x14ac:dyDescent="0.2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</row>
    <row r="333" spans="1:29" ht="12.75" customHeight="1" x14ac:dyDescent="0.2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</row>
    <row r="334" spans="1:29" ht="12.75" customHeight="1" x14ac:dyDescent="0.2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</row>
    <row r="335" spans="1:29" ht="12.75" customHeight="1" x14ac:dyDescent="0.2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</row>
    <row r="336" spans="1:29" ht="12.75" customHeight="1" x14ac:dyDescent="0.2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</row>
    <row r="337" spans="1:29" ht="12.75" customHeight="1" x14ac:dyDescent="0.2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</row>
    <row r="338" spans="1:29" ht="12.75" customHeight="1" x14ac:dyDescent="0.2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</row>
    <row r="339" spans="1:29" ht="12.75" customHeight="1" x14ac:dyDescent="0.2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</row>
    <row r="340" spans="1:29" ht="12.75" customHeight="1" x14ac:dyDescent="0.2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</row>
    <row r="341" spans="1:29" ht="12.75" customHeight="1" x14ac:dyDescent="0.2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</row>
    <row r="342" spans="1:29" ht="12.75" customHeight="1" x14ac:dyDescent="0.2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</row>
    <row r="343" spans="1:29" ht="12.75" customHeight="1" x14ac:dyDescent="0.2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</row>
    <row r="344" spans="1:29" ht="12.75" customHeight="1" x14ac:dyDescent="0.2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</row>
    <row r="345" spans="1:29" ht="12.75" customHeight="1" x14ac:dyDescent="0.2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</row>
    <row r="346" spans="1:29" ht="12.75" customHeight="1" x14ac:dyDescent="0.2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</row>
    <row r="347" spans="1:29" ht="12.75" customHeight="1" x14ac:dyDescent="0.2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</row>
    <row r="348" spans="1:29" ht="12.75" customHeight="1" x14ac:dyDescent="0.2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</row>
    <row r="349" spans="1:29" ht="12.75" customHeight="1" x14ac:dyDescent="0.2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</row>
    <row r="350" spans="1:29" ht="12.75" customHeight="1" x14ac:dyDescent="0.2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</row>
    <row r="351" spans="1:29" ht="12.75" customHeight="1" x14ac:dyDescent="0.2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</row>
    <row r="352" spans="1:29" ht="12.75" customHeight="1" x14ac:dyDescent="0.2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</row>
    <row r="353" spans="1:29" ht="12.75" customHeight="1" x14ac:dyDescent="0.2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</row>
    <row r="354" spans="1:29" ht="12.75" customHeight="1" x14ac:dyDescent="0.2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</row>
    <row r="355" spans="1:29" ht="12.75" customHeight="1" x14ac:dyDescent="0.2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</row>
    <row r="356" spans="1:29" ht="12.75" customHeight="1" x14ac:dyDescent="0.2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</row>
    <row r="357" spans="1:29" ht="12.75" customHeight="1" x14ac:dyDescent="0.2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</row>
    <row r="358" spans="1:29" ht="12.75" customHeight="1" x14ac:dyDescent="0.2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</row>
    <row r="359" spans="1:29" ht="12.75" customHeight="1" x14ac:dyDescent="0.2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</row>
    <row r="360" spans="1:29" ht="12.75" customHeight="1" x14ac:dyDescent="0.2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</row>
    <row r="361" spans="1:29" ht="12.75" customHeight="1" x14ac:dyDescent="0.2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</row>
    <row r="362" spans="1:29" ht="12.75" customHeight="1" x14ac:dyDescent="0.2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</row>
    <row r="363" spans="1:29" ht="12.75" customHeight="1" x14ac:dyDescent="0.2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</row>
    <row r="364" spans="1:29" ht="12.75" customHeight="1" x14ac:dyDescent="0.2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</row>
    <row r="365" spans="1:29" ht="12.75" customHeight="1" x14ac:dyDescent="0.2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</row>
    <row r="366" spans="1:29" ht="12.75" customHeight="1" x14ac:dyDescent="0.2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</row>
    <row r="367" spans="1:29" ht="12.75" customHeight="1" x14ac:dyDescent="0.2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</row>
    <row r="368" spans="1:29" ht="12.75" customHeight="1" x14ac:dyDescent="0.2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</row>
    <row r="369" spans="1:29" ht="12.75" customHeight="1" x14ac:dyDescent="0.2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</row>
    <row r="370" spans="1:29" ht="12.75" customHeight="1" x14ac:dyDescent="0.2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</row>
    <row r="371" spans="1:29" ht="12.75" customHeight="1" x14ac:dyDescent="0.2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</row>
    <row r="372" spans="1:29" ht="12.75" customHeight="1" x14ac:dyDescent="0.2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</row>
    <row r="373" spans="1:29" ht="12.75" customHeight="1" x14ac:dyDescent="0.2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</row>
    <row r="374" spans="1:29" ht="12.75" customHeight="1" x14ac:dyDescent="0.2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</row>
    <row r="375" spans="1:29" ht="12.75" customHeight="1" x14ac:dyDescent="0.2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</row>
    <row r="376" spans="1:29" ht="12.75" customHeight="1" x14ac:dyDescent="0.2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</row>
    <row r="377" spans="1:29" ht="12.75" customHeight="1" x14ac:dyDescent="0.2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</row>
    <row r="378" spans="1:29" ht="12.75" customHeight="1" x14ac:dyDescent="0.2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</row>
    <row r="379" spans="1:29" ht="12.75" customHeight="1" x14ac:dyDescent="0.2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</row>
    <row r="380" spans="1:29" ht="12.75" customHeight="1" x14ac:dyDescent="0.2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</row>
    <row r="381" spans="1:29" ht="12.75" customHeight="1" x14ac:dyDescent="0.2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</row>
    <row r="382" spans="1:29" ht="12.75" customHeight="1" x14ac:dyDescent="0.2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</row>
    <row r="383" spans="1:29" ht="12.75" customHeight="1" x14ac:dyDescent="0.2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</row>
    <row r="384" spans="1:29" ht="12.75" customHeight="1" x14ac:dyDescent="0.2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</row>
    <row r="385" spans="1:29" ht="12.75" customHeight="1" x14ac:dyDescent="0.2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</row>
    <row r="386" spans="1:29" ht="12.75" customHeight="1" x14ac:dyDescent="0.2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</row>
    <row r="387" spans="1:29" ht="12.75" customHeight="1" x14ac:dyDescent="0.2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</row>
    <row r="388" spans="1:29" ht="12.75" customHeight="1" x14ac:dyDescent="0.2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</row>
    <row r="389" spans="1:29" ht="12.75" customHeight="1" x14ac:dyDescent="0.2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</row>
    <row r="390" spans="1:29" ht="12.75" customHeight="1" x14ac:dyDescent="0.2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</row>
    <row r="391" spans="1:29" ht="12.75" customHeight="1" x14ac:dyDescent="0.2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</row>
    <row r="392" spans="1:29" ht="12.75" customHeight="1" x14ac:dyDescent="0.2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</row>
    <row r="393" spans="1:29" ht="12.75" customHeight="1" x14ac:dyDescent="0.2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</row>
    <row r="394" spans="1:29" ht="12.75" customHeight="1" x14ac:dyDescent="0.2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</row>
    <row r="395" spans="1:29" ht="12.75" customHeight="1" x14ac:dyDescent="0.2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</row>
    <row r="396" spans="1:29" ht="12.75" customHeight="1" x14ac:dyDescent="0.2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</row>
    <row r="397" spans="1:29" ht="12.75" customHeight="1" x14ac:dyDescent="0.2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</row>
    <row r="398" spans="1:29" ht="12.75" customHeight="1" x14ac:dyDescent="0.2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</row>
    <row r="399" spans="1:29" ht="12.75" customHeight="1" x14ac:dyDescent="0.2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</row>
    <row r="400" spans="1:29" ht="12.75" customHeight="1" x14ac:dyDescent="0.2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</row>
    <row r="401" spans="1:29" ht="12.75" customHeight="1" x14ac:dyDescent="0.2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</row>
    <row r="402" spans="1:29" ht="12.75" customHeight="1" x14ac:dyDescent="0.2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</row>
    <row r="403" spans="1:29" ht="12.75" customHeight="1" x14ac:dyDescent="0.2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</row>
    <row r="404" spans="1:29" ht="12.75" customHeight="1" x14ac:dyDescent="0.2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</row>
    <row r="405" spans="1:29" ht="12.75" customHeight="1" x14ac:dyDescent="0.2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</row>
    <row r="406" spans="1:29" ht="12.75" customHeight="1" x14ac:dyDescent="0.2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</row>
    <row r="407" spans="1:29" ht="12.75" customHeight="1" x14ac:dyDescent="0.2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</row>
    <row r="408" spans="1:29" ht="12.75" customHeight="1" x14ac:dyDescent="0.2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</row>
    <row r="409" spans="1:29" ht="12.75" customHeight="1" x14ac:dyDescent="0.2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</row>
    <row r="410" spans="1:29" ht="12.75" customHeight="1" x14ac:dyDescent="0.2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</row>
    <row r="411" spans="1:29" ht="12.75" customHeight="1" x14ac:dyDescent="0.2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</row>
    <row r="412" spans="1:29" ht="12.75" customHeight="1" x14ac:dyDescent="0.2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</row>
    <row r="413" spans="1:29" ht="12.75" customHeight="1" x14ac:dyDescent="0.2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</row>
    <row r="414" spans="1:29" ht="12.75" customHeight="1" x14ac:dyDescent="0.2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</row>
    <row r="415" spans="1:29" ht="12.75" customHeight="1" x14ac:dyDescent="0.2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</row>
    <row r="416" spans="1:29" ht="12.75" customHeight="1" x14ac:dyDescent="0.2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</row>
    <row r="417" spans="1:29" ht="12.75" customHeight="1" x14ac:dyDescent="0.2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</row>
    <row r="418" spans="1:29" ht="12.75" customHeight="1" x14ac:dyDescent="0.2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</row>
    <row r="419" spans="1:29" ht="12.75" customHeight="1" x14ac:dyDescent="0.2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</row>
    <row r="420" spans="1:29" ht="12.75" customHeight="1" x14ac:dyDescent="0.2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</row>
    <row r="421" spans="1:29" ht="12.75" customHeight="1" x14ac:dyDescent="0.2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</row>
    <row r="422" spans="1:29" ht="12.75" customHeight="1" x14ac:dyDescent="0.2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</row>
    <row r="423" spans="1:29" ht="12.75" customHeight="1" x14ac:dyDescent="0.2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</row>
    <row r="424" spans="1:29" ht="12.75" customHeight="1" x14ac:dyDescent="0.2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</row>
    <row r="425" spans="1:29" ht="12.75" customHeight="1" x14ac:dyDescent="0.2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</row>
    <row r="426" spans="1:29" ht="12.75" customHeight="1" x14ac:dyDescent="0.2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</row>
    <row r="427" spans="1:29" ht="12.75" customHeight="1" x14ac:dyDescent="0.2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</row>
    <row r="428" spans="1:29" ht="12.75" customHeight="1" x14ac:dyDescent="0.2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</row>
    <row r="429" spans="1:29" ht="12.75" customHeight="1" x14ac:dyDescent="0.2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</row>
    <row r="430" spans="1:29" ht="12.75" customHeight="1" x14ac:dyDescent="0.2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</row>
    <row r="431" spans="1:29" ht="12.75" customHeight="1" x14ac:dyDescent="0.2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</row>
    <row r="432" spans="1:29" ht="12.75" customHeight="1" x14ac:dyDescent="0.2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</row>
    <row r="433" spans="1:29" ht="12.75" customHeight="1" x14ac:dyDescent="0.2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</row>
    <row r="434" spans="1:29" ht="12.75" customHeight="1" x14ac:dyDescent="0.2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</row>
    <row r="435" spans="1:29" ht="12.75" customHeight="1" x14ac:dyDescent="0.2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</row>
    <row r="436" spans="1:29" ht="12.75" customHeight="1" x14ac:dyDescent="0.2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</row>
    <row r="437" spans="1:29" ht="12.75" customHeight="1" x14ac:dyDescent="0.2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</row>
    <row r="438" spans="1:29" ht="12.75" customHeight="1" x14ac:dyDescent="0.2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</row>
    <row r="439" spans="1:29" ht="12.75" customHeight="1" x14ac:dyDescent="0.2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</row>
    <row r="440" spans="1:29" ht="12.75" customHeight="1" x14ac:dyDescent="0.2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</row>
    <row r="441" spans="1:29" ht="12.75" customHeight="1" x14ac:dyDescent="0.2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</row>
    <row r="442" spans="1:29" ht="12.75" customHeight="1" x14ac:dyDescent="0.2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</row>
    <row r="443" spans="1:29" ht="12.75" customHeight="1" x14ac:dyDescent="0.2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</row>
    <row r="444" spans="1:29" ht="12.75" customHeight="1" x14ac:dyDescent="0.2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</row>
    <row r="445" spans="1:29" ht="12.75" customHeight="1" x14ac:dyDescent="0.2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</row>
    <row r="446" spans="1:29" ht="12.75" customHeight="1" x14ac:dyDescent="0.2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</row>
    <row r="447" spans="1:29" ht="12.75" customHeight="1" x14ac:dyDescent="0.2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</row>
    <row r="448" spans="1:29" ht="12.75" customHeight="1" x14ac:dyDescent="0.2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</row>
    <row r="449" spans="1:29" ht="12.75" customHeight="1" x14ac:dyDescent="0.2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</row>
    <row r="450" spans="1:29" ht="12.75" customHeight="1" x14ac:dyDescent="0.2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</row>
    <row r="451" spans="1:29" ht="12.75" customHeight="1" x14ac:dyDescent="0.2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</row>
    <row r="452" spans="1:29" ht="12.75" customHeight="1" x14ac:dyDescent="0.2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</row>
    <row r="453" spans="1:29" ht="12.75" customHeight="1" x14ac:dyDescent="0.2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</row>
    <row r="454" spans="1:29" ht="12.75" customHeight="1" x14ac:dyDescent="0.2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</row>
    <row r="455" spans="1:29" ht="12.75" customHeight="1" x14ac:dyDescent="0.2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</row>
    <row r="456" spans="1:29" ht="12.75" customHeight="1" x14ac:dyDescent="0.2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</row>
    <row r="457" spans="1:29" ht="12.75" customHeight="1" x14ac:dyDescent="0.2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</row>
    <row r="458" spans="1:29" ht="12.75" customHeight="1" x14ac:dyDescent="0.2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</row>
    <row r="459" spans="1:29" ht="12.75" customHeight="1" x14ac:dyDescent="0.2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</row>
    <row r="460" spans="1:29" ht="12.75" customHeight="1" x14ac:dyDescent="0.2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</row>
    <row r="461" spans="1:29" ht="12.75" customHeight="1" x14ac:dyDescent="0.2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</row>
    <row r="462" spans="1:29" ht="12.75" customHeight="1" x14ac:dyDescent="0.2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</row>
    <row r="463" spans="1:29" ht="12.75" customHeight="1" x14ac:dyDescent="0.2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</row>
    <row r="464" spans="1:29" ht="12.75" customHeight="1" x14ac:dyDescent="0.2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</row>
    <row r="465" spans="1:29" ht="12.75" customHeight="1" x14ac:dyDescent="0.2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</row>
    <row r="466" spans="1:29" ht="12.75" customHeight="1" x14ac:dyDescent="0.2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</row>
    <row r="467" spans="1:29" ht="12.75" customHeight="1" x14ac:dyDescent="0.2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</row>
    <row r="468" spans="1:29" ht="12.75" customHeight="1" x14ac:dyDescent="0.2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</row>
    <row r="469" spans="1:29" ht="12.75" customHeight="1" x14ac:dyDescent="0.2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</row>
    <row r="470" spans="1:29" ht="12.75" customHeight="1" x14ac:dyDescent="0.2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</row>
    <row r="471" spans="1:29" ht="12.75" customHeight="1" x14ac:dyDescent="0.2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</row>
    <row r="472" spans="1:29" ht="12.75" customHeight="1" x14ac:dyDescent="0.2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</row>
    <row r="473" spans="1:29" ht="12.75" customHeight="1" x14ac:dyDescent="0.2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</row>
    <row r="474" spans="1:29" ht="12.75" customHeight="1" x14ac:dyDescent="0.2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</row>
    <row r="475" spans="1:29" ht="12.75" customHeight="1" x14ac:dyDescent="0.2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</row>
    <row r="476" spans="1:29" ht="12.75" customHeight="1" x14ac:dyDescent="0.2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</row>
    <row r="477" spans="1:29" ht="12.75" customHeight="1" x14ac:dyDescent="0.2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</row>
    <row r="478" spans="1:29" ht="12.75" customHeight="1" x14ac:dyDescent="0.2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</row>
    <row r="479" spans="1:29" ht="12.75" customHeight="1" x14ac:dyDescent="0.2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</row>
    <row r="480" spans="1:29" ht="12.75" customHeight="1" x14ac:dyDescent="0.2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</row>
    <row r="481" spans="1:29" ht="12.75" customHeight="1" x14ac:dyDescent="0.2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</row>
    <row r="482" spans="1:29" ht="12.75" customHeight="1" x14ac:dyDescent="0.2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</row>
    <row r="483" spans="1:29" ht="12.75" customHeight="1" x14ac:dyDescent="0.2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</row>
    <row r="484" spans="1:29" ht="12.75" customHeight="1" x14ac:dyDescent="0.2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</row>
    <row r="485" spans="1:29" ht="12.75" customHeight="1" x14ac:dyDescent="0.2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</row>
    <row r="486" spans="1:29" ht="12.75" customHeight="1" x14ac:dyDescent="0.2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</row>
    <row r="487" spans="1:29" ht="12.75" customHeight="1" x14ac:dyDescent="0.2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</row>
    <row r="488" spans="1:29" ht="12.75" customHeight="1" x14ac:dyDescent="0.2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</row>
    <row r="489" spans="1:29" ht="12.75" customHeight="1" x14ac:dyDescent="0.2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</row>
    <row r="490" spans="1:29" ht="12.75" customHeight="1" x14ac:dyDescent="0.2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</row>
    <row r="491" spans="1:29" ht="12.75" customHeight="1" x14ac:dyDescent="0.2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</row>
    <row r="492" spans="1:29" ht="12.75" customHeight="1" x14ac:dyDescent="0.2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</row>
    <row r="493" spans="1:29" ht="12.75" customHeight="1" x14ac:dyDescent="0.2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</row>
    <row r="494" spans="1:29" ht="12.75" customHeight="1" x14ac:dyDescent="0.2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</row>
    <row r="495" spans="1:29" ht="12.75" customHeight="1" x14ac:dyDescent="0.2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</row>
    <row r="496" spans="1:29" ht="12.75" customHeight="1" x14ac:dyDescent="0.2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</row>
    <row r="497" spans="1:29" ht="12.75" customHeight="1" x14ac:dyDescent="0.2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</row>
    <row r="498" spans="1:29" ht="12.75" customHeight="1" x14ac:dyDescent="0.2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</row>
    <row r="499" spans="1:29" ht="12.75" customHeight="1" x14ac:dyDescent="0.2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</row>
    <row r="500" spans="1:29" ht="12.75" customHeight="1" x14ac:dyDescent="0.2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</row>
    <row r="501" spans="1:29" ht="12.75" customHeight="1" x14ac:dyDescent="0.2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</row>
    <row r="502" spans="1:29" ht="12.75" customHeight="1" x14ac:dyDescent="0.2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</row>
    <row r="503" spans="1:29" ht="12.75" customHeight="1" x14ac:dyDescent="0.2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</row>
    <row r="504" spans="1:29" ht="12.75" customHeight="1" x14ac:dyDescent="0.2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</row>
    <row r="505" spans="1:29" ht="12.75" customHeight="1" x14ac:dyDescent="0.2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</row>
    <row r="506" spans="1:29" ht="12.75" customHeight="1" x14ac:dyDescent="0.2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</row>
    <row r="507" spans="1:29" ht="12.75" customHeight="1" x14ac:dyDescent="0.2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</row>
    <row r="508" spans="1:29" ht="12.75" customHeight="1" x14ac:dyDescent="0.2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</row>
    <row r="509" spans="1:29" ht="12.75" customHeight="1" x14ac:dyDescent="0.2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</row>
    <row r="510" spans="1:29" ht="12.75" customHeight="1" x14ac:dyDescent="0.2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</row>
    <row r="511" spans="1:29" ht="12.75" customHeight="1" x14ac:dyDescent="0.2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</row>
    <row r="512" spans="1:29" ht="12.75" customHeight="1" x14ac:dyDescent="0.2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</row>
    <row r="513" spans="1:29" ht="12.75" customHeight="1" x14ac:dyDescent="0.2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</row>
    <row r="514" spans="1:29" ht="12.75" customHeight="1" x14ac:dyDescent="0.2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</row>
    <row r="515" spans="1:29" ht="12.75" customHeight="1" x14ac:dyDescent="0.2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</row>
    <row r="516" spans="1:29" ht="12.75" customHeight="1" x14ac:dyDescent="0.2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</row>
    <row r="517" spans="1:29" ht="12.75" customHeight="1" x14ac:dyDescent="0.2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</row>
    <row r="518" spans="1:29" ht="12.75" customHeight="1" x14ac:dyDescent="0.2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</row>
    <row r="519" spans="1:29" ht="12.75" customHeight="1" x14ac:dyDescent="0.2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</row>
    <row r="520" spans="1:29" ht="12.75" customHeight="1" x14ac:dyDescent="0.2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</row>
    <row r="521" spans="1:29" ht="12.75" customHeight="1" x14ac:dyDescent="0.2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</row>
    <row r="522" spans="1:29" ht="12.75" customHeight="1" x14ac:dyDescent="0.2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</row>
    <row r="523" spans="1:29" ht="12.75" customHeight="1" x14ac:dyDescent="0.2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</row>
    <row r="524" spans="1:29" ht="12.75" customHeight="1" x14ac:dyDescent="0.2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</row>
    <row r="525" spans="1:29" ht="12.75" customHeight="1" x14ac:dyDescent="0.2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</row>
    <row r="526" spans="1:29" ht="12.75" customHeight="1" x14ac:dyDescent="0.2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</row>
    <row r="527" spans="1:29" ht="12.75" customHeight="1" x14ac:dyDescent="0.2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</row>
    <row r="528" spans="1:29" ht="12.75" customHeight="1" x14ac:dyDescent="0.2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</row>
    <row r="529" spans="1:29" ht="12.75" customHeight="1" x14ac:dyDescent="0.2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</row>
    <row r="530" spans="1:29" ht="12.75" customHeight="1" x14ac:dyDescent="0.2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</row>
    <row r="531" spans="1:29" ht="12.75" customHeight="1" x14ac:dyDescent="0.2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</row>
    <row r="532" spans="1:29" ht="12.75" customHeight="1" x14ac:dyDescent="0.2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</row>
    <row r="533" spans="1:29" ht="12.75" customHeight="1" x14ac:dyDescent="0.2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</row>
    <row r="534" spans="1:29" ht="12.75" customHeight="1" x14ac:dyDescent="0.2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</row>
    <row r="535" spans="1:29" ht="12.75" customHeight="1" x14ac:dyDescent="0.2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</row>
    <row r="536" spans="1:29" ht="12.75" customHeight="1" x14ac:dyDescent="0.2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</row>
    <row r="537" spans="1:29" ht="12.75" customHeight="1" x14ac:dyDescent="0.2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</row>
    <row r="538" spans="1:29" ht="12.75" customHeight="1" x14ac:dyDescent="0.2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</row>
    <row r="539" spans="1:29" ht="12.75" customHeight="1" x14ac:dyDescent="0.2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</row>
    <row r="540" spans="1:29" ht="12.75" customHeight="1" x14ac:dyDescent="0.2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</row>
    <row r="541" spans="1:29" ht="12.75" customHeight="1" x14ac:dyDescent="0.2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</row>
    <row r="542" spans="1:29" ht="12.75" customHeight="1" x14ac:dyDescent="0.2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</row>
    <row r="543" spans="1:29" ht="12.75" customHeight="1" x14ac:dyDescent="0.2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</row>
    <row r="544" spans="1:29" ht="12.75" customHeight="1" x14ac:dyDescent="0.2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</row>
    <row r="545" spans="1:29" ht="12.75" customHeight="1" x14ac:dyDescent="0.2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</row>
    <row r="546" spans="1:29" ht="12.75" customHeight="1" x14ac:dyDescent="0.2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</row>
    <row r="547" spans="1:29" ht="12.75" customHeight="1" x14ac:dyDescent="0.2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</row>
    <row r="548" spans="1:29" ht="12.75" customHeight="1" x14ac:dyDescent="0.2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</row>
    <row r="549" spans="1:29" ht="12.75" customHeight="1" x14ac:dyDescent="0.2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</row>
    <row r="550" spans="1:29" ht="12.75" customHeight="1" x14ac:dyDescent="0.2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</row>
    <row r="551" spans="1:29" ht="12.75" customHeight="1" x14ac:dyDescent="0.2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</row>
    <row r="552" spans="1:29" ht="12.75" customHeight="1" x14ac:dyDescent="0.2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</row>
    <row r="553" spans="1:29" ht="12.75" customHeight="1" x14ac:dyDescent="0.2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</row>
    <row r="554" spans="1:29" ht="12.75" customHeight="1" x14ac:dyDescent="0.2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</row>
    <row r="555" spans="1:29" ht="12.75" customHeight="1" x14ac:dyDescent="0.2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</row>
    <row r="556" spans="1:29" ht="12.75" customHeight="1" x14ac:dyDescent="0.2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</row>
    <row r="557" spans="1:29" ht="12.75" customHeight="1" x14ac:dyDescent="0.2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</row>
    <row r="558" spans="1:29" ht="12.75" customHeight="1" x14ac:dyDescent="0.2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</row>
    <row r="559" spans="1:29" ht="12.75" customHeight="1" x14ac:dyDescent="0.2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</row>
    <row r="560" spans="1:29" ht="12.75" customHeight="1" x14ac:dyDescent="0.2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</row>
    <row r="561" spans="1:29" ht="12.75" customHeight="1" x14ac:dyDescent="0.2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</row>
    <row r="562" spans="1:29" ht="12.75" customHeight="1" x14ac:dyDescent="0.2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</row>
    <row r="563" spans="1:29" ht="12.75" customHeight="1" x14ac:dyDescent="0.2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</row>
    <row r="564" spans="1:29" ht="12.75" customHeight="1" x14ac:dyDescent="0.2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</row>
    <row r="565" spans="1:29" ht="12.75" customHeight="1" x14ac:dyDescent="0.2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</row>
    <row r="566" spans="1:29" ht="12.75" customHeight="1" x14ac:dyDescent="0.2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</row>
    <row r="567" spans="1:29" ht="12.75" customHeight="1" x14ac:dyDescent="0.2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</row>
    <row r="568" spans="1:29" ht="12.75" customHeight="1" x14ac:dyDescent="0.2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</row>
    <row r="569" spans="1:29" ht="12.75" customHeight="1" x14ac:dyDescent="0.2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</row>
    <row r="570" spans="1:29" ht="12.75" customHeight="1" x14ac:dyDescent="0.2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</row>
    <row r="571" spans="1:29" ht="12.75" customHeight="1" x14ac:dyDescent="0.2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</row>
    <row r="572" spans="1:29" ht="12.75" customHeight="1" x14ac:dyDescent="0.2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</row>
    <row r="573" spans="1:29" ht="12.75" customHeight="1" x14ac:dyDescent="0.2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</row>
    <row r="574" spans="1:29" ht="12.75" customHeight="1" x14ac:dyDescent="0.2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</row>
    <row r="575" spans="1:29" ht="12.75" customHeight="1" x14ac:dyDescent="0.2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</row>
    <row r="576" spans="1:29" ht="12.75" customHeight="1" x14ac:dyDescent="0.2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</row>
    <row r="577" spans="1:29" ht="12.75" customHeight="1" x14ac:dyDescent="0.2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</row>
    <row r="578" spans="1:29" ht="12.75" customHeight="1" x14ac:dyDescent="0.2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</row>
    <row r="579" spans="1:29" ht="12.75" customHeight="1" x14ac:dyDescent="0.2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</row>
    <row r="580" spans="1:29" ht="12.75" customHeight="1" x14ac:dyDescent="0.2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</row>
    <row r="581" spans="1:29" ht="12.75" customHeight="1" x14ac:dyDescent="0.2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</row>
    <row r="582" spans="1:29" ht="12.75" customHeight="1" x14ac:dyDescent="0.2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</row>
    <row r="583" spans="1:29" ht="12.75" customHeight="1" x14ac:dyDescent="0.2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</row>
    <row r="584" spans="1:29" ht="12.75" customHeight="1" x14ac:dyDescent="0.2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</row>
    <row r="585" spans="1:29" ht="12.75" customHeight="1" x14ac:dyDescent="0.2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</row>
    <row r="586" spans="1:29" ht="12.75" customHeight="1" x14ac:dyDescent="0.2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</row>
    <row r="587" spans="1:29" ht="12.75" customHeight="1" x14ac:dyDescent="0.2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</row>
    <row r="588" spans="1:29" ht="12.75" customHeight="1" x14ac:dyDescent="0.2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</row>
    <row r="589" spans="1:29" ht="12.75" customHeight="1" x14ac:dyDescent="0.2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</row>
    <row r="590" spans="1:29" ht="12.75" customHeight="1" x14ac:dyDescent="0.2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</row>
    <row r="591" spans="1:29" ht="12.75" customHeight="1" x14ac:dyDescent="0.2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</row>
    <row r="592" spans="1:29" ht="12.75" customHeight="1" x14ac:dyDescent="0.2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</row>
    <row r="593" spans="1:29" ht="12.75" customHeight="1" x14ac:dyDescent="0.2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</row>
    <row r="594" spans="1:29" ht="12.75" customHeight="1" x14ac:dyDescent="0.2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</row>
    <row r="595" spans="1:29" ht="12.75" customHeight="1" x14ac:dyDescent="0.2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</row>
    <row r="596" spans="1:29" ht="12.75" customHeight="1" x14ac:dyDescent="0.2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</row>
    <row r="597" spans="1:29" ht="12.75" customHeight="1" x14ac:dyDescent="0.2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</row>
    <row r="598" spans="1:29" ht="12.75" customHeight="1" x14ac:dyDescent="0.2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</row>
    <row r="599" spans="1:29" ht="12.75" customHeight="1" x14ac:dyDescent="0.2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</row>
    <row r="600" spans="1:29" ht="12.75" customHeight="1" x14ac:dyDescent="0.2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</row>
    <row r="601" spans="1:29" ht="12.75" customHeight="1" x14ac:dyDescent="0.2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</row>
    <row r="602" spans="1:29" ht="12.75" customHeight="1" x14ac:dyDescent="0.2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</row>
    <row r="603" spans="1:29" ht="12.75" customHeight="1" x14ac:dyDescent="0.2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</row>
    <row r="604" spans="1:29" ht="12.75" customHeight="1" x14ac:dyDescent="0.2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</row>
    <row r="605" spans="1:29" ht="12.75" customHeight="1" x14ac:dyDescent="0.2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</row>
    <row r="606" spans="1:29" ht="12.75" customHeight="1" x14ac:dyDescent="0.2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</row>
    <row r="607" spans="1:29" ht="12.75" customHeight="1" x14ac:dyDescent="0.2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</row>
    <row r="608" spans="1:29" ht="12.75" customHeight="1" x14ac:dyDescent="0.2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</row>
    <row r="609" spans="1:29" ht="12.75" customHeight="1" x14ac:dyDescent="0.2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</row>
    <row r="610" spans="1:29" ht="12.75" customHeight="1" x14ac:dyDescent="0.2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</row>
    <row r="611" spans="1:29" ht="12.75" customHeight="1" x14ac:dyDescent="0.2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</row>
    <row r="612" spans="1:29" ht="12.75" customHeight="1" x14ac:dyDescent="0.2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</row>
    <row r="613" spans="1:29" ht="12.75" customHeight="1" x14ac:dyDescent="0.2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</row>
    <row r="614" spans="1:29" ht="12.75" customHeight="1" x14ac:dyDescent="0.2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</row>
    <row r="615" spans="1:29" ht="12.75" customHeight="1" x14ac:dyDescent="0.2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</row>
    <row r="616" spans="1:29" ht="12.75" customHeight="1" x14ac:dyDescent="0.2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</row>
    <row r="617" spans="1:29" ht="12.75" customHeight="1" x14ac:dyDescent="0.2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</row>
    <row r="618" spans="1:29" ht="12.75" customHeight="1" x14ac:dyDescent="0.2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</row>
    <row r="619" spans="1:29" ht="12.75" customHeight="1" x14ac:dyDescent="0.2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</row>
    <row r="620" spans="1:29" ht="12.75" customHeight="1" x14ac:dyDescent="0.2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</row>
    <row r="621" spans="1:29" ht="12.75" customHeight="1" x14ac:dyDescent="0.2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</row>
    <row r="622" spans="1:29" ht="12.75" customHeight="1" x14ac:dyDescent="0.2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</row>
    <row r="623" spans="1:29" ht="12.75" customHeight="1" x14ac:dyDescent="0.2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</row>
    <row r="624" spans="1:29" ht="12.75" customHeight="1" x14ac:dyDescent="0.2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</row>
    <row r="625" spans="1:29" ht="12.75" customHeight="1" x14ac:dyDescent="0.2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</row>
    <row r="626" spans="1:29" ht="12.75" customHeight="1" x14ac:dyDescent="0.2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</row>
    <row r="627" spans="1:29" ht="12.75" customHeight="1" x14ac:dyDescent="0.2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</row>
    <row r="628" spans="1:29" ht="12.75" customHeight="1" x14ac:dyDescent="0.2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</row>
    <row r="629" spans="1:29" ht="12.75" customHeight="1" x14ac:dyDescent="0.2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</row>
    <row r="630" spans="1:29" ht="12.75" customHeight="1" x14ac:dyDescent="0.2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</row>
    <row r="631" spans="1:29" ht="12.75" customHeight="1" x14ac:dyDescent="0.2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</row>
    <row r="632" spans="1:29" ht="12.75" customHeight="1" x14ac:dyDescent="0.2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</row>
    <row r="633" spans="1:29" ht="12.75" customHeight="1" x14ac:dyDescent="0.2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</row>
    <row r="634" spans="1:29" ht="12.75" customHeight="1" x14ac:dyDescent="0.2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</row>
    <row r="635" spans="1:29" ht="12.75" customHeight="1" x14ac:dyDescent="0.2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</row>
    <row r="636" spans="1:29" ht="12.75" customHeight="1" x14ac:dyDescent="0.2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</row>
    <row r="637" spans="1:29" ht="12.75" customHeight="1" x14ac:dyDescent="0.2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</row>
    <row r="638" spans="1:29" ht="12.75" customHeight="1" x14ac:dyDescent="0.2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</row>
    <row r="639" spans="1:29" ht="12.75" customHeight="1" x14ac:dyDescent="0.2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</row>
    <row r="640" spans="1:29" ht="12.75" customHeight="1" x14ac:dyDescent="0.2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</row>
    <row r="641" spans="1:29" ht="12.75" customHeight="1" x14ac:dyDescent="0.2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</row>
    <row r="642" spans="1:29" ht="12.75" customHeight="1" x14ac:dyDescent="0.2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</row>
    <row r="643" spans="1:29" ht="12.75" customHeight="1" x14ac:dyDescent="0.2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</row>
    <row r="644" spans="1:29" ht="12.75" customHeight="1" x14ac:dyDescent="0.2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</row>
    <row r="645" spans="1:29" ht="12.75" customHeight="1" x14ac:dyDescent="0.2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</row>
    <row r="646" spans="1:29" ht="12.75" customHeight="1" x14ac:dyDescent="0.2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</row>
    <row r="647" spans="1:29" ht="12.75" customHeight="1" x14ac:dyDescent="0.2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</row>
    <row r="648" spans="1:29" ht="12.75" customHeight="1" x14ac:dyDescent="0.2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</row>
    <row r="649" spans="1:29" ht="12.75" customHeight="1" x14ac:dyDescent="0.2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</row>
    <row r="650" spans="1:29" ht="12.75" customHeight="1" x14ac:dyDescent="0.2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</row>
    <row r="651" spans="1:29" ht="12.75" customHeight="1" x14ac:dyDescent="0.2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</row>
    <row r="652" spans="1:29" ht="12.75" customHeight="1" x14ac:dyDescent="0.2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</row>
    <row r="653" spans="1:29" ht="12.75" customHeight="1" x14ac:dyDescent="0.2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</row>
    <row r="654" spans="1:29" ht="12.75" customHeight="1" x14ac:dyDescent="0.2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</row>
    <row r="655" spans="1:29" ht="12.75" customHeight="1" x14ac:dyDescent="0.2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</row>
    <row r="656" spans="1:29" ht="12.75" customHeight="1" x14ac:dyDescent="0.2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</row>
    <row r="657" spans="1:29" ht="12.75" customHeight="1" x14ac:dyDescent="0.2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</row>
    <row r="658" spans="1:29" ht="12.75" customHeight="1" x14ac:dyDescent="0.2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</row>
    <row r="659" spans="1:29" ht="12.75" customHeight="1" x14ac:dyDescent="0.2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</row>
    <row r="660" spans="1:29" ht="12.75" customHeight="1" x14ac:dyDescent="0.2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</row>
    <row r="661" spans="1:29" ht="12.75" customHeight="1" x14ac:dyDescent="0.2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</row>
    <row r="662" spans="1:29" ht="12.75" customHeight="1" x14ac:dyDescent="0.2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</row>
    <row r="663" spans="1:29" ht="12.75" customHeight="1" x14ac:dyDescent="0.2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</row>
    <row r="664" spans="1:29" ht="12.75" customHeight="1" x14ac:dyDescent="0.2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</row>
    <row r="665" spans="1:29" ht="12.75" customHeight="1" x14ac:dyDescent="0.2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</row>
    <row r="666" spans="1:29" ht="12.75" customHeight="1" x14ac:dyDescent="0.2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</row>
    <row r="667" spans="1:29" ht="12.75" customHeight="1" x14ac:dyDescent="0.2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</row>
    <row r="668" spans="1:29" ht="12.75" customHeight="1" x14ac:dyDescent="0.2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</row>
    <row r="669" spans="1:29" ht="12.75" customHeight="1" x14ac:dyDescent="0.2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</row>
    <row r="670" spans="1:29" ht="12.75" customHeight="1" x14ac:dyDescent="0.2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</row>
    <row r="671" spans="1:29" ht="12.75" customHeight="1" x14ac:dyDescent="0.2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</row>
    <row r="672" spans="1:29" ht="12.75" customHeight="1" x14ac:dyDescent="0.2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</row>
    <row r="673" spans="1:29" ht="12.75" customHeight="1" x14ac:dyDescent="0.2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</row>
    <row r="674" spans="1:29" ht="12.75" customHeight="1" x14ac:dyDescent="0.2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</row>
    <row r="675" spans="1:29" ht="12.75" customHeight="1" x14ac:dyDescent="0.2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</row>
    <row r="676" spans="1:29" ht="12.75" customHeight="1" x14ac:dyDescent="0.2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</row>
    <row r="677" spans="1:29" ht="12.75" customHeight="1" x14ac:dyDescent="0.2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</row>
    <row r="678" spans="1:29" ht="12.75" customHeight="1" x14ac:dyDescent="0.2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</row>
    <row r="679" spans="1:29" ht="12.75" customHeight="1" x14ac:dyDescent="0.2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</row>
    <row r="680" spans="1:29" ht="12.75" customHeight="1" x14ac:dyDescent="0.2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</row>
    <row r="681" spans="1:29" ht="12.75" customHeight="1" x14ac:dyDescent="0.2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</row>
    <row r="682" spans="1:29" ht="12.75" customHeight="1" x14ac:dyDescent="0.2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</row>
    <row r="683" spans="1:29" ht="12.75" customHeight="1" x14ac:dyDescent="0.2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</row>
    <row r="684" spans="1:29" ht="12.75" customHeight="1" x14ac:dyDescent="0.2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</row>
    <row r="685" spans="1:29" ht="12.75" customHeight="1" x14ac:dyDescent="0.2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</row>
    <row r="686" spans="1:29" ht="12.75" customHeight="1" x14ac:dyDescent="0.2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</row>
    <row r="687" spans="1:29" ht="12.75" customHeight="1" x14ac:dyDescent="0.2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</row>
    <row r="688" spans="1:29" ht="12.75" customHeight="1" x14ac:dyDescent="0.2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</row>
    <row r="689" spans="1:29" ht="12.75" customHeight="1" x14ac:dyDescent="0.2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</row>
    <row r="690" spans="1:29" ht="12.75" customHeight="1" x14ac:dyDescent="0.2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</row>
    <row r="691" spans="1:29" ht="12.75" customHeight="1" x14ac:dyDescent="0.2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</row>
    <row r="692" spans="1:29" ht="12.75" customHeight="1" x14ac:dyDescent="0.2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</row>
    <row r="693" spans="1:29" ht="12.75" customHeight="1" x14ac:dyDescent="0.2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</row>
    <row r="694" spans="1:29" ht="12.75" customHeight="1" x14ac:dyDescent="0.2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</row>
    <row r="695" spans="1:29" ht="12.75" customHeight="1" x14ac:dyDescent="0.2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</row>
    <row r="696" spans="1:29" ht="12.75" customHeight="1" x14ac:dyDescent="0.2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</row>
    <row r="697" spans="1:29" ht="12.75" customHeight="1" x14ac:dyDescent="0.2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</row>
    <row r="698" spans="1:29" ht="12.75" customHeight="1" x14ac:dyDescent="0.2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</row>
    <row r="699" spans="1:29" ht="12.75" customHeight="1" x14ac:dyDescent="0.2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</row>
    <row r="700" spans="1:29" ht="12.75" customHeight="1" x14ac:dyDescent="0.2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</row>
    <row r="701" spans="1:29" ht="12.75" customHeight="1" x14ac:dyDescent="0.2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</row>
    <row r="702" spans="1:29" ht="12.75" customHeight="1" x14ac:dyDescent="0.2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</row>
    <row r="703" spans="1:29" ht="12.75" customHeight="1" x14ac:dyDescent="0.2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</row>
    <row r="704" spans="1:29" ht="12.75" customHeight="1" x14ac:dyDescent="0.2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</row>
    <row r="705" spans="1:29" ht="12.75" customHeight="1" x14ac:dyDescent="0.2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</row>
    <row r="706" spans="1:29" ht="12.75" customHeight="1" x14ac:dyDescent="0.2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</row>
    <row r="707" spans="1:29" ht="12.75" customHeight="1" x14ac:dyDescent="0.2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</row>
    <row r="708" spans="1:29" ht="12.75" customHeight="1" x14ac:dyDescent="0.2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</row>
    <row r="709" spans="1:29" ht="12.75" customHeight="1" x14ac:dyDescent="0.2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</row>
    <row r="710" spans="1:29" ht="12.75" customHeight="1" x14ac:dyDescent="0.2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</row>
    <row r="711" spans="1:29" ht="12.75" customHeight="1" x14ac:dyDescent="0.2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</row>
    <row r="712" spans="1:29" ht="12.75" customHeight="1" x14ac:dyDescent="0.2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</row>
    <row r="713" spans="1:29" ht="12.75" customHeight="1" x14ac:dyDescent="0.2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</row>
    <row r="714" spans="1:29" ht="12.75" customHeight="1" x14ac:dyDescent="0.2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</row>
    <row r="715" spans="1:29" ht="12.75" customHeight="1" x14ac:dyDescent="0.2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</row>
    <row r="716" spans="1:29" ht="12.75" customHeight="1" x14ac:dyDescent="0.2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</row>
    <row r="717" spans="1:29" ht="12.75" customHeight="1" x14ac:dyDescent="0.2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</row>
    <row r="718" spans="1:29" ht="12.75" customHeight="1" x14ac:dyDescent="0.2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</row>
    <row r="719" spans="1:29" ht="12.75" customHeight="1" x14ac:dyDescent="0.2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</row>
    <row r="720" spans="1:29" ht="12.75" customHeight="1" x14ac:dyDescent="0.2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</row>
    <row r="721" spans="1:29" ht="12.75" customHeight="1" x14ac:dyDescent="0.2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</row>
    <row r="722" spans="1:29" ht="12.75" customHeight="1" x14ac:dyDescent="0.2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</row>
    <row r="723" spans="1:29" ht="12.75" customHeight="1" x14ac:dyDescent="0.2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</row>
    <row r="724" spans="1:29" ht="12.75" customHeight="1" x14ac:dyDescent="0.2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</row>
    <row r="725" spans="1:29" ht="12.75" customHeight="1" x14ac:dyDescent="0.2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</row>
    <row r="726" spans="1:29" ht="12.75" customHeight="1" x14ac:dyDescent="0.2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</row>
    <row r="727" spans="1:29" ht="12.75" customHeight="1" x14ac:dyDescent="0.2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</row>
    <row r="728" spans="1:29" ht="12.75" customHeight="1" x14ac:dyDescent="0.2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</row>
    <row r="729" spans="1:29" ht="12.75" customHeight="1" x14ac:dyDescent="0.2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</row>
    <row r="730" spans="1:29" ht="12.75" customHeight="1" x14ac:dyDescent="0.2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</row>
    <row r="731" spans="1:29" ht="12.75" customHeight="1" x14ac:dyDescent="0.2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</row>
    <row r="732" spans="1:29" ht="12.75" customHeight="1" x14ac:dyDescent="0.2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</row>
    <row r="733" spans="1:29" ht="12.75" customHeight="1" x14ac:dyDescent="0.2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</row>
    <row r="734" spans="1:29" ht="12.75" customHeight="1" x14ac:dyDescent="0.2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</row>
    <row r="735" spans="1:29" ht="12.75" customHeight="1" x14ac:dyDescent="0.2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</row>
    <row r="736" spans="1:29" ht="12.75" customHeight="1" x14ac:dyDescent="0.2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</row>
    <row r="737" spans="1:29" ht="12.75" customHeight="1" x14ac:dyDescent="0.2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</row>
    <row r="738" spans="1:29" ht="12.75" customHeight="1" x14ac:dyDescent="0.2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</row>
    <row r="739" spans="1:29" ht="12.75" customHeight="1" x14ac:dyDescent="0.2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</row>
    <row r="740" spans="1:29" ht="12.75" customHeight="1" x14ac:dyDescent="0.2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</row>
    <row r="741" spans="1:29" ht="12.75" customHeight="1" x14ac:dyDescent="0.2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</row>
    <row r="742" spans="1:29" ht="12.75" customHeight="1" x14ac:dyDescent="0.2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</row>
    <row r="743" spans="1:29" ht="12.75" customHeight="1" x14ac:dyDescent="0.2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</row>
    <row r="744" spans="1:29" ht="12.75" customHeight="1" x14ac:dyDescent="0.2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</row>
    <row r="745" spans="1:29" ht="12.75" customHeight="1" x14ac:dyDescent="0.2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</row>
    <row r="746" spans="1:29" ht="12.75" customHeight="1" x14ac:dyDescent="0.2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</row>
    <row r="747" spans="1:29" ht="12.75" customHeight="1" x14ac:dyDescent="0.2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</row>
    <row r="748" spans="1:29" ht="12.75" customHeight="1" x14ac:dyDescent="0.2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</row>
    <row r="749" spans="1:29" ht="12.75" customHeight="1" x14ac:dyDescent="0.2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</row>
    <row r="750" spans="1:29" ht="12.75" customHeight="1" x14ac:dyDescent="0.2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</row>
    <row r="751" spans="1:29" ht="12.75" customHeight="1" x14ac:dyDescent="0.2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</row>
    <row r="752" spans="1:29" ht="12.75" customHeight="1" x14ac:dyDescent="0.2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</row>
    <row r="753" spans="1:29" ht="12.75" customHeight="1" x14ac:dyDescent="0.2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</row>
    <row r="754" spans="1:29" ht="12.75" customHeight="1" x14ac:dyDescent="0.2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</row>
    <row r="755" spans="1:29" ht="12.75" customHeight="1" x14ac:dyDescent="0.2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</row>
    <row r="756" spans="1:29" ht="12.75" customHeight="1" x14ac:dyDescent="0.2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</row>
    <row r="757" spans="1:29" ht="12.75" customHeight="1" x14ac:dyDescent="0.2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</row>
    <row r="758" spans="1:29" ht="12.75" customHeight="1" x14ac:dyDescent="0.2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</row>
    <row r="759" spans="1:29" ht="12.75" customHeight="1" x14ac:dyDescent="0.2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</row>
    <row r="760" spans="1:29" ht="12.75" customHeight="1" x14ac:dyDescent="0.2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</row>
    <row r="761" spans="1:29" ht="12.75" customHeight="1" x14ac:dyDescent="0.2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</row>
    <row r="762" spans="1:29" ht="12.75" customHeight="1" x14ac:dyDescent="0.2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</row>
    <row r="763" spans="1:29" ht="12.75" customHeight="1" x14ac:dyDescent="0.2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</row>
    <row r="764" spans="1:29" ht="12.75" customHeight="1" x14ac:dyDescent="0.2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</row>
    <row r="765" spans="1:29" ht="12.75" customHeight="1" x14ac:dyDescent="0.2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</row>
    <row r="766" spans="1:29" ht="12.75" customHeight="1" x14ac:dyDescent="0.2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</row>
    <row r="767" spans="1:29" ht="12.75" customHeight="1" x14ac:dyDescent="0.2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</row>
    <row r="768" spans="1:29" ht="12.75" customHeight="1" x14ac:dyDescent="0.2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</row>
    <row r="769" spans="1:29" ht="12.75" customHeight="1" x14ac:dyDescent="0.2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</row>
    <row r="770" spans="1:29" ht="12.75" customHeight="1" x14ac:dyDescent="0.2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</row>
    <row r="771" spans="1:29" ht="12.75" customHeight="1" x14ac:dyDescent="0.2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</row>
    <row r="772" spans="1:29" ht="12.75" customHeight="1" x14ac:dyDescent="0.2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</row>
    <row r="773" spans="1:29" ht="12.75" customHeight="1" x14ac:dyDescent="0.2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</row>
    <row r="774" spans="1:29" ht="12.75" customHeight="1" x14ac:dyDescent="0.2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</row>
    <row r="775" spans="1:29" ht="12.75" customHeight="1" x14ac:dyDescent="0.2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</row>
    <row r="776" spans="1:29" ht="12.75" customHeight="1" x14ac:dyDescent="0.2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</row>
    <row r="777" spans="1:29" ht="12.75" customHeight="1" x14ac:dyDescent="0.2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</row>
    <row r="778" spans="1:29" ht="12.75" customHeight="1" x14ac:dyDescent="0.2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</row>
    <row r="779" spans="1:29" ht="12.75" customHeight="1" x14ac:dyDescent="0.2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</row>
    <row r="780" spans="1:29" ht="12.75" customHeight="1" x14ac:dyDescent="0.2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</row>
    <row r="781" spans="1:29" ht="12.75" customHeight="1" x14ac:dyDescent="0.2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</row>
    <row r="782" spans="1:29" ht="12.75" customHeight="1" x14ac:dyDescent="0.2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</row>
    <row r="783" spans="1:29" ht="12.75" customHeight="1" x14ac:dyDescent="0.2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</row>
    <row r="784" spans="1:29" ht="12.75" customHeight="1" x14ac:dyDescent="0.2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</row>
    <row r="785" spans="1:29" ht="12.75" customHeight="1" x14ac:dyDescent="0.2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</row>
    <row r="786" spans="1:29" ht="12.75" customHeight="1" x14ac:dyDescent="0.2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</row>
    <row r="787" spans="1:29" ht="12.75" customHeight="1" x14ac:dyDescent="0.2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</row>
    <row r="788" spans="1:29" ht="12.75" customHeight="1" x14ac:dyDescent="0.2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</row>
    <row r="789" spans="1:29" ht="12.75" customHeight="1" x14ac:dyDescent="0.2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</row>
    <row r="790" spans="1:29" ht="12.75" customHeight="1" x14ac:dyDescent="0.2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</row>
    <row r="791" spans="1:29" ht="12.75" customHeight="1" x14ac:dyDescent="0.2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</row>
    <row r="792" spans="1:29" ht="12.75" customHeight="1" x14ac:dyDescent="0.2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</row>
    <row r="793" spans="1:29" ht="12.75" customHeight="1" x14ac:dyDescent="0.2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</row>
    <row r="794" spans="1:29" ht="12.75" customHeight="1" x14ac:dyDescent="0.2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</row>
    <row r="795" spans="1:29" ht="12.75" customHeight="1" x14ac:dyDescent="0.2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</row>
    <row r="796" spans="1:29" ht="12.75" customHeight="1" x14ac:dyDescent="0.2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</row>
    <row r="797" spans="1:29" ht="12.75" customHeight="1" x14ac:dyDescent="0.2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</row>
    <row r="798" spans="1:29" ht="12.75" customHeight="1" x14ac:dyDescent="0.2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</row>
    <row r="799" spans="1:29" ht="12.75" customHeight="1" x14ac:dyDescent="0.2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</row>
    <row r="800" spans="1:29" ht="12.75" customHeight="1" x14ac:dyDescent="0.2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</row>
    <row r="801" spans="1:29" ht="12.75" customHeight="1" x14ac:dyDescent="0.2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</row>
    <row r="802" spans="1:29" ht="12.75" customHeight="1" x14ac:dyDescent="0.2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</row>
    <row r="803" spans="1:29" ht="12.75" customHeight="1" x14ac:dyDescent="0.2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</row>
    <row r="804" spans="1:29" ht="12.75" customHeight="1" x14ac:dyDescent="0.2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</row>
    <row r="805" spans="1:29" ht="12.75" customHeight="1" x14ac:dyDescent="0.2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</row>
    <row r="806" spans="1:29" ht="12.75" customHeight="1" x14ac:dyDescent="0.2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</row>
    <row r="807" spans="1:29" ht="12.75" customHeight="1" x14ac:dyDescent="0.2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</row>
    <row r="808" spans="1:29" ht="12.75" customHeight="1" x14ac:dyDescent="0.2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</row>
    <row r="809" spans="1:29" ht="12.75" customHeight="1" x14ac:dyDescent="0.2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</row>
    <row r="810" spans="1:29" ht="12.75" customHeight="1" x14ac:dyDescent="0.2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</row>
    <row r="811" spans="1:29" ht="12.75" customHeight="1" x14ac:dyDescent="0.2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</row>
    <row r="812" spans="1:29" ht="12.75" customHeight="1" x14ac:dyDescent="0.2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</row>
    <row r="813" spans="1:29" ht="12.75" customHeight="1" x14ac:dyDescent="0.2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</row>
    <row r="814" spans="1:29" ht="12.75" customHeight="1" x14ac:dyDescent="0.2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</row>
    <row r="815" spans="1:29" ht="12.75" customHeight="1" x14ac:dyDescent="0.2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</row>
    <row r="816" spans="1:29" ht="12.75" customHeight="1" x14ac:dyDescent="0.2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</row>
    <row r="817" spans="1:29" ht="12.75" customHeight="1" x14ac:dyDescent="0.2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</row>
    <row r="818" spans="1:29" ht="12.75" customHeight="1" x14ac:dyDescent="0.2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</row>
    <row r="819" spans="1:29" ht="12.75" customHeight="1" x14ac:dyDescent="0.2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</row>
    <row r="820" spans="1:29" ht="12.75" customHeight="1" x14ac:dyDescent="0.2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</row>
    <row r="821" spans="1:29" ht="12.75" customHeight="1" x14ac:dyDescent="0.2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</row>
    <row r="822" spans="1:29" ht="12.75" customHeight="1" x14ac:dyDescent="0.2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</row>
    <row r="823" spans="1:29" ht="12.75" customHeight="1" x14ac:dyDescent="0.2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</row>
    <row r="824" spans="1:29" ht="12.75" customHeight="1" x14ac:dyDescent="0.2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</row>
    <row r="825" spans="1:29" ht="12.75" customHeight="1" x14ac:dyDescent="0.2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</row>
    <row r="826" spans="1:29" ht="12.75" customHeight="1" x14ac:dyDescent="0.2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</row>
    <row r="827" spans="1:29" ht="12.75" customHeight="1" x14ac:dyDescent="0.2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</row>
    <row r="828" spans="1:29" ht="12.75" customHeight="1" x14ac:dyDescent="0.2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</row>
    <row r="829" spans="1:29" ht="12.75" customHeight="1" x14ac:dyDescent="0.2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</row>
    <row r="830" spans="1:29" ht="12.75" customHeight="1" x14ac:dyDescent="0.2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</row>
    <row r="831" spans="1:29" ht="12.75" customHeight="1" x14ac:dyDescent="0.2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</row>
    <row r="832" spans="1:29" ht="12.75" customHeight="1" x14ac:dyDescent="0.2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</row>
    <row r="833" spans="1:29" ht="12.75" customHeight="1" x14ac:dyDescent="0.2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</row>
    <row r="834" spans="1:29" ht="12.75" customHeight="1" x14ac:dyDescent="0.2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</row>
    <row r="835" spans="1:29" ht="12.75" customHeight="1" x14ac:dyDescent="0.2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</row>
    <row r="836" spans="1:29" ht="12.75" customHeight="1" x14ac:dyDescent="0.2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</row>
    <row r="837" spans="1:29" ht="12.75" customHeight="1" x14ac:dyDescent="0.2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</row>
    <row r="838" spans="1:29" ht="12.75" customHeight="1" x14ac:dyDescent="0.2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</row>
    <row r="839" spans="1:29" ht="12.75" customHeight="1" x14ac:dyDescent="0.2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</row>
    <row r="840" spans="1:29" ht="12.75" customHeight="1" x14ac:dyDescent="0.2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</row>
    <row r="841" spans="1:29" ht="12.75" customHeight="1" x14ac:dyDescent="0.2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</row>
    <row r="842" spans="1:29" ht="12.75" customHeight="1" x14ac:dyDescent="0.2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</row>
    <row r="843" spans="1:29" ht="12.75" customHeight="1" x14ac:dyDescent="0.2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</row>
    <row r="844" spans="1:29" ht="12.75" customHeight="1" x14ac:dyDescent="0.2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</row>
    <row r="845" spans="1:29" ht="12.75" customHeight="1" x14ac:dyDescent="0.2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</row>
    <row r="846" spans="1:29" ht="12.75" customHeight="1" x14ac:dyDescent="0.2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</row>
    <row r="847" spans="1:29" ht="12.75" customHeight="1" x14ac:dyDescent="0.2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</row>
    <row r="848" spans="1:29" ht="12.75" customHeight="1" x14ac:dyDescent="0.2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</row>
    <row r="849" spans="1:29" ht="12.75" customHeight="1" x14ac:dyDescent="0.2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</row>
    <row r="850" spans="1:29" ht="12.75" customHeight="1" x14ac:dyDescent="0.2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</row>
    <row r="851" spans="1:29" ht="12.75" customHeight="1" x14ac:dyDescent="0.2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</row>
    <row r="852" spans="1:29" ht="12.75" customHeight="1" x14ac:dyDescent="0.2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</row>
    <row r="853" spans="1:29" ht="12.75" customHeight="1" x14ac:dyDescent="0.2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</row>
    <row r="854" spans="1:29" ht="12.75" customHeight="1" x14ac:dyDescent="0.2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</row>
    <row r="855" spans="1:29" ht="12.75" customHeight="1" x14ac:dyDescent="0.2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</row>
    <row r="856" spans="1:29" ht="12.75" customHeight="1" x14ac:dyDescent="0.2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</row>
    <row r="857" spans="1:29" ht="12.75" customHeight="1" x14ac:dyDescent="0.2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</row>
    <row r="858" spans="1:29" ht="12.75" customHeight="1" x14ac:dyDescent="0.2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</row>
    <row r="859" spans="1:29" ht="12.75" customHeight="1" x14ac:dyDescent="0.2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</row>
    <row r="860" spans="1:29" ht="12.75" customHeight="1" x14ac:dyDescent="0.2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</row>
    <row r="861" spans="1:29" ht="12.75" customHeight="1" x14ac:dyDescent="0.2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</row>
    <row r="862" spans="1:29" ht="12.75" customHeight="1" x14ac:dyDescent="0.2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</row>
    <row r="863" spans="1:29" ht="12.75" customHeight="1" x14ac:dyDescent="0.2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</row>
    <row r="864" spans="1:29" ht="12.75" customHeight="1" x14ac:dyDescent="0.2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</row>
    <row r="865" spans="1:29" ht="12.75" customHeight="1" x14ac:dyDescent="0.2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</row>
    <row r="866" spans="1:29" ht="12.75" customHeight="1" x14ac:dyDescent="0.2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</row>
    <row r="867" spans="1:29" ht="12.75" customHeight="1" x14ac:dyDescent="0.2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</row>
    <row r="868" spans="1:29" ht="12.75" customHeight="1" x14ac:dyDescent="0.2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</row>
    <row r="869" spans="1:29" ht="12.75" customHeight="1" x14ac:dyDescent="0.2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</row>
    <row r="870" spans="1:29" ht="12.75" customHeight="1" x14ac:dyDescent="0.2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</row>
    <row r="871" spans="1:29" ht="12.75" customHeight="1" x14ac:dyDescent="0.2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</row>
    <row r="872" spans="1:29" ht="12.75" customHeight="1" x14ac:dyDescent="0.2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</row>
    <row r="873" spans="1:29" ht="12.75" customHeight="1" x14ac:dyDescent="0.2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</row>
    <row r="874" spans="1:29" ht="12.75" customHeight="1" x14ac:dyDescent="0.2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</row>
    <row r="875" spans="1:29" ht="12.75" customHeight="1" x14ac:dyDescent="0.2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</row>
    <row r="876" spans="1:29" ht="12.75" customHeight="1" x14ac:dyDescent="0.2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</row>
    <row r="877" spans="1:29" ht="12.75" customHeight="1" x14ac:dyDescent="0.2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</row>
    <row r="878" spans="1:29" ht="12.75" customHeight="1" x14ac:dyDescent="0.2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</row>
    <row r="879" spans="1:29" ht="12.75" customHeight="1" x14ac:dyDescent="0.2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</row>
    <row r="880" spans="1:29" ht="12.75" customHeight="1" x14ac:dyDescent="0.2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</row>
    <row r="881" spans="1:29" ht="12.75" customHeight="1" x14ac:dyDescent="0.2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</row>
    <row r="882" spans="1:29" ht="12.75" customHeight="1" x14ac:dyDescent="0.2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</row>
    <row r="883" spans="1:29" ht="12.75" customHeight="1" x14ac:dyDescent="0.2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</row>
    <row r="884" spans="1:29" ht="12.75" customHeight="1" x14ac:dyDescent="0.2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</row>
    <row r="885" spans="1:29" ht="12.75" customHeight="1" x14ac:dyDescent="0.2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</row>
    <row r="886" spans="1:29" ht="12.75" customHeight="1" x14ac:dyDescent="0.2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</row>
    <row r="887" spans="1:29" ht="12.75" customHeight="1" x14ac:dyDescent="0.2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</row>
    <row r="888" spans="1:29" ht="12.75" customHeight="1" x14ac:dyDescent="0.2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</row>
    <row r="889" spans="1:29" ht="12.75" customHeight="1" x14ac:dyDescent="0.2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</row>
    <row r="890" spans="1:29" ht="12.75" customHeight="1" x14ac:dyDescent="0.2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</row>
    <row r="891" spans="1:29" ht="12.75" customHeight="1" x14ac:dyDescent="0.2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</row>
    <row r="892" spans="1:29" ht="12.75" customHeight="1" x14ac:dyDescent="0.2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</row>
    <row r="893" spans="1:29" ht="12.75" customHeight="1" x14ac:dyDescent="0.2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</row>
    <row r="894" spans="1:29" ht="12.75" customHeight="1" x14ac:dyDescent="0.2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</row>
    <row r="895" spans="1:29" ht="12.75" customHeight="1" x14ac:dyDescent="0.2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</row>
    <row r="896" spans="1:29" ht="12.75" customHeight="1" x14ac:dyDescent="0.2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</row>
    <row r="897" spans="1:29" ht="12.75" customHeight="1" x14ac:dyDescent="0.2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</row>
    <row r="898" spans="1:29" ht="12.75" customHeight="1" x14ac:dyDescent="0.2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</row>
    <row r="899" spans="1:29" ht="12.75" customHeight="1" x14ac:dyDescent="0.2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</row>
    <row r="900" spans="1:29" ht="12.75" customHeight="1" x14ac:dyDescent="0.2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</row>
    <row r="901" spans="1:29" ht="12.75" customHeight="1" x14ac:dyDescent="0.2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</row>
    <row r="902" spans="1:29" ht="12.75" customHeight="1" x14ac:dyDescent="0.2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</row>
    <row r="903" spans="1:29" ht="12.75" customHeight="1" x14ac:dyDescent="0.2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</row>
    <row r="904" spans="1:29" ht="12.75" customHeight="1" x14ac:dyDescent="0.2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</row>
    <row r="905" spans="1:29" ht="12.75" customHeight="1" x14ac:dyDescent="0.2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</row>
    <row r="906" spans="1:29" ht="12.75" customHeight="1" x14ac:dyDescent="0.2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</row>
    <row r="907" spans="1:29" ht="12.75" customHeight="1" x14ac:dyDescent="0.2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</row>
    <row r="908" spans="1:29" ht="12.75" customHeight="1" x14ac:dyDescent="0.2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</row>
    <row r="909" spans="1:29" ht="12.75" customHeight="1" x14ac:dyDescent="0.2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</row>
    <row r="910" spans="1:29" ht="12.75" customHeight="1" x14ac:dyDescent="0.2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</row>
    <row r="911" spans="1:29" ht="12.75" customHeight="1" x14ac:dyDescent="0.2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</row>
    <row r="912" spans="1:29" ht="12.75" customHeight="1" x14ac:dyDescent="0.2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</row>
    <row r="913" spans="1:29" ht="12.75" customHeight="1" x14ac:dyDescent="0.2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</row>
    <row r="914" spans="1:29" ht="12.75" customHeight="1" x14ac:dyDescent="0.2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</row>
    <row r="915" spans="1:29" ht="12.75" customHeight="1" x14ac:dyDescent="0.2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</row>
    <row r="916" spans="1:29" ht="12.75" customHeight="1" x14ac:dyDescent="0.2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</row>
    <row r="917" spans="1:29" ht="12.75" customHeight="1" x14ac:dyDescent="0.2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</row>
    <row r="918" spans="1:29" ht="12.75" customHeight="1" x14ac:dyDescent="0.2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</row>
    <row r="919" spans="1:29" ht="12.75" customHeight="1" x14ac:dyDescent="0.2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</row>
    <row r="920" spans="1:29" ht="12.75" customHeight="1" x14ac:dyDescent="0.2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</row>
    <row r="921" spans="1:29" ht="12.75" customHeight="1" x14ac:dyDescent="0.2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</row>
    <row r="922" spans="1:29" ht="12.75" customHeight="1" x14ac:dyDescent="0.2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</row>
    <row r="923" spans="1:29" ht="12.75" customHeight="1" x14ac:dyDescent="0.2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</row>
    <row r="924" spans="1:29" ht="12.75" customHeight="1" x14ac:dyDescent="0.2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</row>
    <row r="925" spans="1:29" ht="12.75" customHeight="1" x14ac:dyDescent="0.2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</row>
    <row r="926" spans="1:29" ht="12.75" customHeight="1" x14ac:dyDescent="0.2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</row>
    <row r="927" spans="1:29" ht="12.75" customHeight="1" x14ac:dyDescent="0.2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</row>
    <row r="928" spans="1:29" ht="12.75" customHeight="1" x14ac:dyDescent="0.2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</row>
    <row r="929" spans="1:29" ht="12.75" customHeight="1" x14ac:dyDescent="0.2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</row>
    <row r="930" spans="1:29" ht="12.75" customHeight="1" x14ac:dyDescent="0.2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</row>
    <row r="931" spans="1:29" ht="12.75" customHeight="1" x14ac:dyDescent="0.2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</row>
    <row r="932" spans="1:29" ht="12.75" customHeight="1" x14ac:dyDescent="0.2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</row>
    <row r="933" spans="1:29" ht="12.75" customHeight="1" x14ac:dyDescent="0.2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</row>
    <row r="934" spans="1:29" ht="12.75" customHeight="1" x14ac:dyDescent="0.2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</row>
    <row r="935" spans="1:29" ht="12.75" customHeight="1" x14ac:dyDescent="0.2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</row>
    <row r="936" spans="1:29" ht="12.75" customHeight="1" x14ac:dyDescent="0.2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</row>
    <row r="937" spans="1:29" ht="12.75" customHeight="1" x14ac:dyDescent="0.2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</row>
    <row r="938" spans="1:29" ht="12.75" customHeight="1" x14ac:dyDescent="0.2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</row>
    <row r="939" spans="1:29" ht="12.75" customHeight="1" x14ac:dyDescent="0.2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</row>
    <row r="940" spans="1:29" ht="12.75" customHeight="1" x14ac:dyDescent="0.2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</row>
    <row r="941" spans="1:29" ht="12.75" customHeight="1" x14ac:dyDescent="0.2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</row>
    <row r="942" spans="1:29" ht="12.75" customHeight="1" x14ac:dyDescent="0.2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</row>
    <row r="943" spans="1:29" ht="12.75" customHeight="1" x14ac:dyDescent="0.2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</row>
    <row r="944" spans="1:29" ht="12.75" customHeight="1" x14ac:dyDescent="0.2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</row>
    <row r="945" spans="1:29" ht="12.75" customHeight="1" x14ac:dyDescent="0.2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</row>
    <row r="946" spans="1:29" ht="12.75" customHeight="1" x14ac:dyDescent="0.2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</row>
    <row r="947" spans="1:29" ht="12.75" customHeight="1" x14ac:dyDescent="0.2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</row>
    <row r="948" spans="1:29" ht="12.75" customHeight="1" x14ac:dyDescent="0.2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</row>
    <row r="949" spans="1:29" ht="12.75" customHeight="1" x14ac:dyDescent="0.2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</row>
    <row r="950" spans="1:29" ht="12.75" customHeight="1" x14ac:dyDescent="0.2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</row>
    <row r="951" spans="1:29" ht="12.75" customHeight="1" x14ac:dyDescent="0.2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</row>
    <row r="952" spans="1:29" ht="12.75" customHeight="1" x14ac:dyDescent="0.2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</row>
    <row r="953" spans="1:29" ht="12.75" customHeight="1" x14ac:dyDescent="0.2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</row>
    <row r="954" spans="1:29" ht="12.75" customHeight="1" x14ac:dyDescent="0.2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</row>
    <row r="955" spans="1:29" ht="12.75" customHeight="1" x14ac:dyDescent="0.2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</row>
    <row r="956" spans="1:29" ht="12.75" customHeight="1" x14ac:dyDescent="0.2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</row>
    <row r="957" spans="1:29" ht="12.75" customHeight="1" x14ac:dyDescent="0.2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</row>
    <row r="958" spans="1:29" ht="12.75" customHeight="1" x14ac:dyDescent="0.2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</row>
    <row r="959" spans="1:29" ht="12.75" customHeight="1" x14ac:dyDescent="0.2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</row>
    <row r="960" spans="1:29" ht="12.75" customHeight="1" x14ac:dyDescent="0.2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</row>
    <row r="961" spans="1:29" ht="12.75" customHeight="1" x14ac:dyDescent="0.2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</row>
    <row r="962" spans="1:29" ht="12.75" customHeight="1" x14ac:dyDescent="0.2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</row>
    <row r="963" spans="1:29" ht="12.75" customHeight="1" x14ac:dyDescent="0.2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</row>
    <row r="964" spans="1:29" ht="12.75" customHeight="1" x14ac:dyDescent="0.2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</row>
    <row r="965" spans="1:29" ht="12.75" customHeight="1" x14ac:dyDescent="0.2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</row>
    <row r="966" spans="1:29" ht="12.75" customHeight="1" x14ac:dyDescent="0.2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</row>
    <row r="967" spans="1:29" ht="12.75" customHeight="1" x14ac:dyDescent="0.2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</row>
    <row r="968" spans="1:29" ht="12.75" customHeight="1" x14ac:dyDescent="0.2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</row>
    <row r="969" spans="1:29" ht="12.75" customHeight="1" x14ac:dyDescent="0.2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</row>
    <row r="970" spans="1:29" ht="12.75" customHeight="1" x14ac:dyDescent="0.2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</row>
    <row r="971" spans="1:29" ht="12.75" customHeight="1" x14ac:dyDescent="0.2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</row>
    <row r="972" spans="1:29" ht="12.75" customHeight="1" x14ac:dyDescent="0.2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</row>
    <row r="973" spans="1:29" ht="12.75" customHeight="1" x14ac:dyDescent="0.2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</row>
    <row r="974" spans="1:29" ht="12.75" customHeight="1" x14ac:dyDescent="0.2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</row>
    <row r="975" spans="1:29" ht="12.75" customHeight="1" x14ac:dyDescent="0.2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</row>
    <row r="976" spans="1:29" ht="12.75" customHeight="1" x14ac:dyDescent="0.2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</row>
    <row r="977" spans="1:29" ht="12.75" customHeight="1" x14ac:dyDescent="0.2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</row>
    <row r="978" spans="1:29" ht="12.75" customHeight="1" x14ac:dyDescent="0.2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</row>
    <row r="979" spans="1:29" ht="12.75" customHeight="1" x14ac:dyDescent="0.2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</row>
    <row r="980" spans="1:29" ht="12.75" customHeight="1" x14ac:dyDescent="0.2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</row>
    <row r="981" spans="1:29" ht="12.75" customHeight="1" x14ac:dyDescent="0.2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</row>
    <row r="982" spans="1:29" ht="12.75" customHeight="1" x14ac:dyDescent="0.2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</row>
    <row r="983" spans="1:29" ht="12.75" customHeight="1" x14ac:dyDescent="0.2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</row>
    <row r="984" spans="1:29" ht="12.75" customHeight="1" x14ac:dyDescent="0.2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</row>
    <row r="985" spans="1:29" ht="12.75" customHeight="1" x14ac:dyDescent="0.2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</row>
    <row r="986" spans="1:29" ht="12.75" customHeight="1" x14ac:dyDescent="0.2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</row>
    <row r="987" spans="1:29" ht="12.75" customHeight="1" x14ac:dyDescent="0.2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</row>
    <row r="988" spans="1:29" ht="12.75" customHeight="1" x14ac:dyDescent="0.2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</row>
    <row r="989" spans="1:29" ht="12.75" customHeight="1" x14ac:dyDescent="0.2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</row>
    <row r="990" spans="1:29" ht="12.75" customHeight="1" x14ac:dyDescent="0.2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</row>
    <row r="991" spans="1:29" ht="12.75" customHeight="1" x14ac:dyDescent="0.2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</row>
    <row r="992" spans="1:29" ht="12.75" customHeight="1" x14ac:dyDescent="0.2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</row>
    <row r="993" spans="1:29" ht="12.75" customHeight="1" x14ac:dyDescent="0.2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</row>
    <row r="994" spans="1:29" ht="12.75" customHeight="1" x14ac:dyDescent="0.2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</row>
    <row r="995" spans="1:29" ht="12.75" customHeight="1" x14ac:dyDescent="0.2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</row>
    <row r="996" spans="1:29" ht="12.75" customHeight="1" x14ac:dyDescent="0.2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</row>
    <row r="997" spans="1:29" ht="12.75" customHeight="1" x14ac:dyDescent="0.2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</row>
    <row r="998" spans="1:29" ht="12.75" customHeight="1" x14ac:dyDescent="0.2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</row>
    <row r="999" spans="1:29" ht="12.75" customHeight="1" x14ac:dyDescent="0.2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</row>
    <row r="1000" spans="1:29" ht="12.75" customHeight="1" x14ac:dyDescent="0.2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</row>
    <row r="1001" spans="1:29" ht="12.75" customHeight="1" x14ac:dyDescent="0.2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</row>
  </sheetData>
  <sheetProtection algorithmName="SHA-1" hashValue="vnQ2I/p301WxcU5O3MBEYNZveqY=" saltValue="YKXg4cpn4e1FlCpmCtduEQ==" spinCount="100000" sheet="1" objects="1" scenarios="1"/>
  <mergeCells count="65">
    <mergeCell ref="C129:O129"/>
    <mergeCell ref="C130:O130"/>
    <mergeCell ref="C122:O122"/>
    <mergeCell ref="C123:O123"/>
    <mergeCell ref="C124:O124"/>
    <mergeCell ref="C126:O126"/>
    <mergeCell ref="C127:O127"/>
    <mergeCell ref="C128:O128"/>
    <mergeCell ref="C121:O121"/>
    <mergeCell ref="C109:O109"/>
    <mergeCell ref="C110:O110"/>
    <mergeCell ref="C111:O111"/>
    <mergeCell ref="C112:O112"/>
    <mergeCell ref="C113:O113"/>
    <mergeCell ref="C115:O115"/>
    <mergeCell ref="C116:O116"/>
    <mergeCell ref="C117:O117"/>
    <mergeCell ref="C118:O118"/>
    <mergeCell ref="C119:O119"/>
    <mergeCell ref="C120:O120"/>
    <mergeCell ref="C108:O108"/>
    <mergeCell ref="C96:O96"/>
    <mergeCell ref="C97:O97"/>
    <mergeCell ref="C98:O98"/>
    <mergeCell ref="C99:O99"/>
    <mergeCell ref="C100:O100"/>
    <mergeCell ref="C102:O102"/>
    <mergeCell ref="C103:O103"/>
    <mergeCell ref="C104:O104"/>
    <mergeCell ref="C105:O105"/>
    <mergeCell ref="C106:O106"/>
    <mergeCell ref="C107:O107"/>
    <mergeCell ref="C95:O95"/>
    <mergeCell ref="B79:B80"/>
    <mergeCell ref="C83:O83"/>
    <mergeCell ref="C85:O85"/>
    <mergeCell ref="C86:O86"/>
    <mergeCell ref="C87:O87"/>
    <mergeCell ref="C88:O88"/>
    <mergeCell ref="C89:O89"/>
    <mergeCell ref="C90:O90"/>
    <mergeCell ref="C91:O91"/>
    <mergeCell ref="C93:O93"/>
    <mergeCell ref="C94:O94"/>
    <mergeCell ref="A68:B68"/>
    <mergeCell ref="D68:D69"/>
    <mergeCell ref="A19:B19"/>
    <mergeCell ref="A21:B21"/>
    <mergeCell ref="D21:D28"/>
    <mergeCell ref="A30:B30"/>
    <mergeCell ref="A32:B32"/>
    <mergeCell ref="A34:B34"/>
    <mergeCell ref="D34:D48"/>
    <mergeCell ref="A48:B48"/>
    <mergeCell ref="A50:B50"/>
    <mergeCell ref="D50:D61"/>
    <mergeCell ref="A62:B62"/>
    <mergeCell ref="A64:B64"/>
    <mergeCell ref="A66:B66"/>
    <mergeCell ref="B9:B10"/>
    <mergeCell ref="C9:C10"/>
    <mergeCell ref="E9:K9"/>
    <mergeCell ref="M9:N9"/>
    <mergeCell ref="A11:B11"/>
    <mergeCell ref="D11:D18"/>
  </mergeCells>
  <conditionalFormatting sqref="C79:C80 E79:K80 M79:N80">
    <cfRule type="cellIs" dxfId="17" priority="1" operator="equal">
      <formula>"TOČNO"</formula>
    </cfRule>
    <cfRule type="cellIs" dxfId="16" priority="2" operator="equal">
      <formula>"NETOČNO"</formula>
    </cfRule>
  </conditionalFormatting>
  <pageMargins left="0.25" right="0.25" top="0.75" bottom="0.75" header="0.3" footer="0.3"/>
  <pageSetup paperSize="9" scale="65" fitToHeight="0" orientation="landscape" r:id="rId1"/>
  <rowBreaks count="2" manualBreakCount="2">
    <brk id="32" max="16383" man="1"/>
    <brk id="80" max="16383" man="1"/>
  </rowBreaks>
  <customProperties>
    <customPr name="OrphanNamesChecke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CF664-E822-43F9-B157-CADD8E3754AD}">
  <sheetPr>
    <tabColor rgb="FFFFFF00"/>
    <pageSetUpPr fitToPage="1"/>
  </sheetPr>
  <dimension ref="A1:AH1000"/>
  <sheetViews>
    <sheetView zoomScale="70" zoomScaleNormal="70" workbookViewId="0">
      <pane ySplit="8" topLeftCell="A101" activePane="bottomLeft" state="frozen"/>
      <selection pane="bottomLeft" activeCell="V126" sqref="V126"/>
    </sheetView>
  </sheetViews>
  <sheetFormatPr defaultColWidth="12.5703125" defaultRowHeight="12.75" x14ac:dyDescent="0.2"/>
  <cols>
    <col min="1" max="1" width="45.5703125" style="25" customWidth="1"/>
    <col min="2" max="2" width="23.7109375" style="25" customWidth="1"/>
    <col min="3" max="3" width="0.5703125" style="25" customWidth="1"/>
    <col min="4" max="4" width="13.140625" style="25" customWidth="1"/>
    <col min="5" max="5" width="14.140625" style="25" customWidth="1"/>
    <col min="6" max="6" width="14.42578125" style="25" customWidth="1"/>
    <col min="7" max="7" width="11.5703125" style="25" customWidth="1"/>
    <col min="8" max="8" width="12" style="25" customWidth="1"/>
    <col min="9" max="9" width="13.28515625" style="25" customWidth="1"/>
    <col min="10" max="10" width="12.85546875" style="25" customWidth="1"/>
    <col min="11" max="11" width="13" style="25" customWidth="1"/>
    <col min="12" max="13" width="14.42578125" style="25" customWidth="1"/>
    <col min="14" max="14" width="15.5703125" style="25" customWidth="1"/>
    <col min="15" max="15" width="17.42578125" style="25" customWidth="1"/>
    <col min="16" max="16" width="0.5703125" style="25" customWidth="1"/>
    <col min="17" max="19" width="14.42578125" style="25" customWidth="1"/>
    <col min="20" max="20" width="1" style="25" customWidth="1"/>
    <col min="21" max="21" width="18.140625" style="25" customWidth="1"/>
    <col min="22" max="22" width="22" style="25" customWidth="1"/>
    <col min="23" max="34" width="8.7109375" style="25" customWidth="1"/>
    <col min="35" max="16384" width="12.5703125" style="25"/>
  </cols>
  <sheetData>
    <row r="1" spans="1:34" ht="12.75" customHeight="1" x14ac:dyDescent="0.2">
      <c r="A1" s="403" t="s">
        <v>28</v>
      </c>
      <c r="B1" s="343"/>
      <c r="C1" s="343"/>
      <c r="D1" s="343"/>
      <c r="E1" s="26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</row>
    <row r="2" spans="1:34" ht="12.75" customHeight="1" x14ac:dyDescent="0.2">
      <c r="A2" s="404" t="s">
        <v>317</v>
      </c>
      <c r="B2" s="352"/>
      <c r="C2" s="352"/>
      <c r="D2" s="380"/>
      <c r="E2" s="28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</row>
    <row r="3" spans="1:34" ht="12.7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</row>
    <row r="4" spans="1:34" ht="12.75" customHeight="1" x14ac:dyDescent="0.3">
      <c r="A4" s="29" t="s">
        <v>101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</row>
    <row r="5" spans="1:34" ht="12.75" customHeight="1" x14ac:dyDescent="0.25">
      <c r="A5" s="30" t="s">
        <v>30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</row>
    <row r="6" spans="1:34" ht="12.75" customHeight="1" x14ac:dyDescent="0.2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</row>
    <row r="7" spans="1:34" ht="27" customHeight="1" x14ac:dyDescent="0.2">
      <c r="A7" s="405" t="s">
        <v>32</v>
      </c>
      <c r="B7" s="376" t="s">
        <v>102</v>
      </c>
      <c r="C7" s="159"/>
      <c r="D7" s="382" t="s">
        <v>103</v>
      </c>
      <c r="E7" s="352"/>
      <c r="F7" s="352"/>
      <c r="G7" s="352"/>
      <c r="H7" s="352"/>
      <c r="I7" s="352"/>
      <c r="J7" s="352"/>
      <c r="K7" s="352"/>
      <c r="L7" s="352"/>
      <c r="M7" s="352"/>
      <c r="N7" s="352"/>
      <c r="O7" s="380"/>
      <c r="P7" s="31"/>
      <c r="Q7" s="383" t="s">
        <v>104</v>
      </c>
      <c r="R7" s="352"/>
      <c r="S7" s="380"/>
      <c r="T7" s="32"/>
      <c r="U7" s="397" t="s">
        <v>371</v>
      </c>
      <c r="V7" s="413" t="s">
        <v>372</v>
      </c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</row>
    <row r="8" spans="1:34" ht="72.599999999999994" customHeight="1" x14ac:dyDescent="0.2">
      <c r="A8" s="350"/>
      <c r="B8" s="350"/>
      <c r="C8" s="161"/>
      <c r="D8" s="33" t="s">
        <v>286</v>
      </c>
      <c r="E8" s="33" t="s">
        <v>287</v>
      </c>
      <c r="F8" s="33" t="s">
        <v>288</v>
      </c>
      <c r="G8" s="33" t="s">
        <v>289</v>
      </c>
      <c r="H8" s="33" t="s">
        <v>291</v>
      </c>
      <c r="I8" s="33" t="s">
        <v>292</v>
      </c>
      <c r="J8" s="33" t="s">
        <v>318</v>
      </c>
      <c r="K8" s="33" t="s">
        <v>319</v>
      </c>
      <c r="L8" s="33" t="s">
        <v>320</v>
      </c>
      <c r="M8" s="33" t="s">
        <v>293</v>
      </c>
      <c r="N8" s="295" t="s">
        <v>370</v>
      </c>
      <c r="O8" s="34" t="s">
        <v>294</v>
      </c>
      <c r="P8" s="32"/>
      <c r="Q8" s="33" t="s">
        <v>295</v>
      </c>
      <c r="R8" s="33" t="s">
        <v>296</v>
      </c>
      <c r="S8" s="34" t="s">
        <v>297</v>
      </c>
      <c r="T8" s="32"/>
      <c r="U8" s="398"/>
      <c r="V8" s="350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</row>
    <row r="9" spans="1:34" ht="12.75" customHeight="1" x14ac:dyDescent="0.2">
      <c r="A9" s="236" t="s">
        <v>114</v>
      </c>
      <c r="B9" s="237">
        <f>'Plan RDG'!B9</f>
        <v>0</v>
      </c>
      <c r="C9" s="237"/>
      <c r="D9" s="237">
        <f>'Plan RDG'!D9</f>
        <v>0</v>
      </c>
      <c r="E9" s="152"/>
      <c r="F9" s="152">
        <f>'Plan RDG'!E9</f>
        <v>0</v>
      </c>
      <c r="G9" s="152"/>
      <c r="H9" s="35">
        <f t="shared" ref="H9:H14" si="0">+E9+G9</f>
        <v>0</v>
      </c>
      <c r="I9" s="152">
        <f>'Plan RDG'!F9</f>
        <v>0</v>
      </c>
      <c r="J9" s="152"/>
      <c r="K9" s="285">
        <f t="shared" ref="K9:K14" si="1">+D9+F9+I9</f>
        <v>0</v>
      </c>
      <c r="L9" s="35">
        <f t="shared" ref="L9:L14" si="2">+H9+J9</f>
        <v>0</v>
      </c>
      <c r="M9" s="152">
        <f>'Plan RDG'!G9</f>
        <v>0</v>
      </c>
      <c r="N9" s="152">
        <f>L9+M9</f>
        <v>0</v>
      </c>
      <c r="O9" s="36">
        <f t="shared" ref="O9:O14" si="3">SUM(K9,M9)</f>
        <v>0</v>
      </c>
      <c r="P9" s="37"/>
      <c r="Q9" s="152">
        <f>'Plan RDG'!J9</f>
        <v>0</v>
      </c>
      <c r="R9" s="152">
        <f>'Plan RDG'!K9</f>
        <v>0</v>
      </c>
      <c r="S9" s="36">
        <f t="shared" ref="S9:S15" si="4">SUM(Q9,R9)</f>
        <v>0</v>
      </c>
      <c r="T9" s="37"/>
      <c r="U9" s="152">
        <f>N9+S9</f>
        <v>0</v>
      </c>
      <c r="V9" s="35">
        <f t="shared" ref="V9:V15" si="5">SUM(O9,S9)</f>
        <v>0</v>
      </c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</row>
    <row r="10" spans="1:34" ht="12.75" customHeight="1" x14ac:dyDescent="0.2">
      <c r="A10" s="236" t="s">
        <v>115</v>
      </c>
      <c r="B10" s="237">
        <f>'Plan RDG'!B10</f>
        <v>0</v>
      </c>
      <c r="C10" s="237"/>
      <c r="D10" s="237">
        <f>'Plan RDG'!D10</f>
        <v>0</v>
      </c>
      <c r="E10" s="152"/>
      <c r="F10" s="152">
        <f>'Plan RDG'!E10</f>
        <v>0</v>
      </c>
      <c r="G10" s="152"/>
      <c r="H10" s="35">
        <f t="shared" si="0"/>
        <v>0</v>
      </c>
      <c r="I10" s="152">
        <f>'Plan RDG'!F10</f>
        <v>0</v>
      </c>
      <c r="J10" s="152"/>
      <c r="K10" s="285">
        <f t="shared" si="1"/>
        <v>0</v>
      </c>
      <c r="L10" s="35">
        <f t="shared" si="2"/>
        <v>0</v>
      </c>
      <c r="M10" s="152">
        <f>'Plan RDG'!G10</f>
        <v>0</v>
      </c>
      <c r="N10" s="152">
        <f t="shared" ref="N10:N73" si="6">L10+M10</f>
        <v>0</v>
      </c>
      <c r="O10" s="36">
        <f t="shared" si="3"/>
        <v>0</v>
      </c>
      <c r="P10" s="37"/>
      <c r="Q10" s="152">
        <f>'Plan RDG'!J10</f>
        <v>0</v>
      </c>
      <c r="R10" s="152">
        <f>'Plan RDG'!K10</f>
        <v>0</v>
      </c>
      <c r="S10" s="36">
        <f t="shared" si="4"/>
        <v>0</v>
      </c>
      <c r="T10" s="37"/>
      <c r="U10" s="152">
        <f t="shared" ref="U10:U73" si="7">N10+S10</f>
        <v>0</v>
      </c>
      <c r="V10" s="35">
        <f t="shared" si="5"/>
        <v>0</v>
      </c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</row>
    <row r="11" spans="1:34" ht="12.75" customHeight="1" x14ac:dyDescent="0.2">
      <c r="A11" s="236" t="s">
        <v>116</v>
      </c>
      <c r="B11" s="237">
        <f>'Plan RDG'!B11</f>
        <v>0</v>
      </c>
      <c r="C11" s="237"/>
      <c r="D11" s="237">
        <f>'Plan RDG'!D11</f>
        <v>0</v>
      </c>
      <c r="E11" s="152"/>
      <c r="F11" s="152">
        <f>'Plan RDG'!E11</f>
        <v>0</v>
      </c>
      <c r="G11" s="152"/>
      <c r="H11" s="35">
        <f t="shared" si="0"/>
        <v>0</v>
      </c>
      <c r="I11" s="152">
        <f>'Plan RDG'!F11</f>
        <v>0</v>
      </c>
      <c r="J11" s="152"/>
      <c r="K11" s="285">
        <f t="shared" si="1"/>
        <v>0</v>
      </c>
      <c r="L11" s="35">
        <f t="shared" si="2"/>
        <v>0</v>
      </c>
      <c r="M11" s="152">
        <f>'Plan RDG'!G11</f>
        <v>0</v>
      </c>
      <c r="N11" s="152">
        <f t="shared" si="6"/>
        <v>0</v>
      </c>
      <c r="O11" s="36">
        <f t="shared" si="3"/>
        <v>0</v>
      </c>
      <c r="P11" s="37"/>
      <c r="Q11" s="152">
        <f>'Plan RDG'!J11</f>
        <v>0</v>
      </c>
      <c r="R11" s="152">
        <f>'Plan RDG'!K11</f>
        <v>0</v>
      </c>
      <c r="S11" s="36">
        <f t="shared" si="4"/>
        <v>0</v>
      </c>
      <c r="T11" s="37"/>
      <c r="U11" s="152">
        <f t="shared" si="7"/>
        <v>0</v>
      </c>
      <c r="V11" s="35">
        <f t="shared" si="5"/>
        <v>0</v>
      </c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</row>
    <row r="12" spans="1:34" ht="12.75" customHeight="1" x14ac:dyDescent="0.2">
      <c r="A12" s="236" t="s">
        <v>117</v>
      </c>
      <c r="B12" s="237">
        <f>'Plan RDG'!B12</f>
        <v>0</v>
      </c>
      <c r="C12" s="237"/>
      <c r="D12" s="237">
        <f>'Plan RDG'!D12</f>
        <v>0</v>
      </c>
      <c r="E12" s="152"/>
      <c r="F12" s="152">
        <f>'Plan RDG'!E12</f>
        <v>0</v>
      </c>
      <c r="G12" s="152"/>
      <c r="H12" s="35">
        <f t="shared" si="0"/>
        <v>0</v>
      </c>
      <c r="I12" s="152">
        <f>'Plan RDG'!F12</f>
        <v>0</v>
      </c>
      <c r="J12" s="152"/>
      <c r="K12" s="285">
        <f t="shared" si="1"/>
        <v>0</v>
      </c>
      <c r="L12" s="35">
        <f t="shared" si="2"/>
        <v>0</v>
      </c>
      <c r="M12" s="152">
        <f>'Plan RDG'!G12</f>
        <v>0</v>
      </c>
      <c r="N12" s="152">
        <f t="shared" si="6"/>
        <v>0</v>
      </c>
      <c r="O12" s="36">
        <f t="shared" si="3"/>
        <v>0</v>
      </c>
      <c r="P12" s="37"/>
      <c r="Q12" s="152">
        <f>'Plan RDG'!J12</f>
        <v>0</v>
      </c>
      <c r="R12" s="152">
        <f>'Plan RDG'!K12</f>
        <v>0</v>
      </c>
      <c r="S12" s="36">
        <f t="shared" si="4"/>
        <v>0</v>
      </c>
      <c r="T12" s="37"/>
      <c r="U12" s="152">
        <f t="shared" si="7"/>
        <v>0</v>
      </c>
      <c r="V12" s="35">
        <f t="shared" si="5"/>
        <v>0</v>
      </c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</row>
    <row r="13" spans="1:34" ht="12.75" customHeight="1" x14ac:dyDescent="0.2">
      <c r="A13" s="236" t="s">
        <v>118</v>
      </c>
      <c r="B13" s="237">
        <f>'Plan RDG'!B13</f>
        <v>0</v>
      </c>
      <c r="C13" s="237"/>
      <c r="D13" s="237">
        <f>'Plan RDG'!D13</f>
        <v>0</v>
      </c>
      <c r="E13" s="152"/>
      <c r="F13" s="152">
        <f>'Plan RDG'!E13</f>
        <v>0</v>
      </c>
      <c r="G13" s="152"/>
      <c r="H13" s="35">
        <f t="shared" si="0"/>
        <v>0</v>
      </c>
      <c r="I13" s="152">
        <f>'Plan RDG'!F13</f>
        <v>0</v>
      </c>
      <c r="J13" s="152"/>
      <c r="K13" s="285">
        <f t="shared" si="1"/>
        <v>0</v>
      </c>
      <c r="L13" s="35">
        <f t="shared" si="2"/>
        <v>0</v>
      </c>
      <c r="M13" s="152">
        <f>'Plan RDG'!G13</f>
        <v>0</v>
      </c>
      <c r="N13" s="152">
        <f t="shared" si="6"/>
        <v>0</v>
      </c>
      <c r="O13" s="36">
        <f t="shared" si="3"/>
        <v>0</v>
      </c>
      <c r="P13" s="37"/>
      <c r="Q13" s="152">
        <f>'Plan RDG'!J13</f>
        <v>0</v>
      </c>
      <c r="R13" s="152">
        <f>'Plan RDG'!K13</f>
        <v>0</v>
      </c>
      <c r="S13" s="36">
        <f t="shared" si="4"/>
        <v>0</v>
      </c>
      <c r="T13" s="37"/>
      <c r="U13" s="152">
        <f t="shared" si="7"/>
        <v>0</v>
      </c>
      <c r="V13" s="35">
        <f t="shared" si="5"/>
        <v>0</v>
      </c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</row>
    <row r="14" spans="1:34" ht="12.75" customHeight="1" x14ac:dyDescent="0.2">
      <c r="A14" s="236" t="s">
        <v>119</v>
      </c>
      <c r="B14" s="237">
        <f>'Plan RDG'!B14</f>
        <v>0</v>
      </c>
      <c r="C14" s="237"/>
      <c r="D14" s="237">
        <f>'Plan RDG'!D14</f>
        <v>0</v>
      </c>
      <c r="E14" s="152"/>
      <c r="F14" s="152">
        <f>'Plan RDG'!E14</f>
        <v>0</v>
      </c>
      <c r="G14" s="152"/>
      <c r="H14" s="35">
        <f t="shared" si="0"/>
        <v>0</v>
      </c>
      <c r="I14" s="152">
        <f>'Plan RDG'!F14</f>
        <v>0</v>
      </c>
      <c r="J14" s="152"/>
      <c r="K14" s="285">
        <f t="shared" si="1"/>
        <v>0</v>
      </c>
      <c r="L14" s="35">
        <f t="shared" si="2"/>
        <v>0</v>
      </c>
      <c r="M14" s="152">
        <f>'Plan RDG'!G14</f>
        <v>0</v>
      </c>
      <c r="N14" s="152">
        <f t="shared" si="6"/>
        <v>0</v>
      </c>
      <c r="O14" s="36">
        <f t="shared" si="3"/>
        <v>0</v>
      </c>
      <c r="P14" s="37"/>
      <c r="Q14" s="152">
        <f>'Plan RDG'!J14</f>
        <v>0</v>
      </c>
      <c r="R14" s="152">
        <f>'Plan RDG'!K14</f>
        <v>0</v>
      </c>
      <c r="S14" s="36">
        <f t="shared" si="4"/>
        <v>0</v>
      </c>
      <c r="T14" s="37"/>
      <c r="U14" s="152">
        <f t="shared" si="7"/>
        <v>0</v>
      </c>
      <c r="V14" s="35">
        <f t="shared" si="5"/>
        <v>0</v>
      </c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</row>
    <row r="15" spans="1:34" ht="12.75" customHeight="1" x14ac:dyDescent="0.2">
      <c r="A15" s="38" t="s">
        <v>120</v>
      </c>
      <c r="B15" s="332">
        <f>SUM(B9:B14)</f>
        <v>0</v>
      </c>
      <c r="C15" s="39"/>
      <c r="D15" s="40">
        <f t="shared" ref="D15:O15" si="8">SUM(D9:D14)</f>
        <v>0</v>
      </c>
      <c r="E15" s="40">
        <f t="shared" si="8"/>
        <v>0</v>
      </c>
      <c r="F15" s="40">
        <f t="shared" si="8"/>
        <v>0</v>
      </c>
      <c r="G15" s="40">
        <f t="shared" si="8"/>
        <v>0</v>
      </c>
      <c r="H15" s="40">
        <f t="shared" si="8"/>
        <v>0</v>
      </c>
      <c r="I15" s="40">
        <f t="shared" si="8"/>
        <v>0</v>
      </c>
      <c r="J15" s="40">
        <f t="shared" si="8"/>
        <v>0</v>
      </c>
      <c r="K15" s="40">
        <f t="shared" si="8"/>
        <v>0</v>
      </c>
      <c r="L15" s="40">
        <f t="shared" si="8"/>
        <v>0</v>
      </c>
      <c r="M15" s="40">
        <f t="shared" si="8"/>
        <v>0</v>
      </c>
      <c r="N15" s="40">
        <f t="shared" si="6"/>
        <v>0</v>
      </c>
      <c r="O15" s="40">
        <f t="shared" si="8"/>
        <v>0</v>
      </c>
      <c r="P15" s="41"/>
      <c r="Q15" s="40">
        <f t="shared" ref="Q15:R15" si="9">SUM(Q9:Q14)</f>
        <v>0</v>
      </c>
      <c r="R15" s="40">
        <f t="shared" si="9"/>
        <v>0</v>
      </c>
      <c r="S15" s="40">
        <f t="shared" si="4"/>
        <v>0</v>
      </c>
      <c r="T15" s="41"/>
      <c r="U15" s="40">
        <f t="shared" si="7"/>
        <v>0</v>
      </c>
      <c r="V15" s="40">
        <f t="shared" si="5"/>
        <v>0</v>
      </c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</row>
    <row r="16" spans="1:34" ht="12.75" customHeight="1" x14ac:dyDescent="0.2">
      <c r="A16" s="236"/>
      <c r="B16" s="237"/>
      <c r="C16" s="237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238"/>
      <c r="P16" s="37"/>
      <c r="Q16" s="152"/>
      <c r="R16" s="152"/>
      <c r="S16" s="238"/>
      <c r="T16" s="37"/>
      <c r="U16" s="152"/>
      <c r="V16" s="152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</row>
    <row r="17" spans="1:34" ht="12.75" customHeight="1" x14ac:dyDescent="0.2">
      <c r="A17" s="239" t="s">
        <v>121</v>
      </c>
      <c r="B17" s="237">
        <f>'Plan RDG'!B17</f>
        <v>0</v>
      </c>
      <c r="C17" s="237"/>
      <c r="D17" s="237">
        <f>'Plan RDG'!D17</f>
        <v>0</v>
      </c>
      <c r="E17" s="152"/>
      <c r="F17" s="152">
        <f>'Plan RDG'!E17</f>
        <v>0</v>
      </c>
      <c r="G17" s="152"/>
      <c r="H17" s="35">
        <f t="shared" ref="H17:H21" si="10">+E17+G17</f>
        <v>0</v>
      </c>
      <c r="I17" s="152">
        <f>'Plan RDG'!F17</f>
        <v>0</v>
      </c>
      <c r="J17" s="152"/>
      <c r="K17" s="285">
        <f t="shared" ref="K17:K21" si="11">+D17+F17+I17</f>
        <v>0</v>
      </c>
      <c r="L17" s="35">
        <f t="shared" ref="L17:L21" si="12">+H17+J17</f>
        <v>0</v>
      </c>
      <c r="M17" s="152">
        <f>'Plan RDG'!G17</f>
        <v>0</v>
      </c>
      <c r="N17" s="152">
        <f t="shared" si="6"/>
        <v>0</v>
      </c>
      <c r="O17" s="36">
        <f>SUM(K17,M17)</f>
        <v>0</v>
      </c>
      <c r="P17" s="37"/>
      <c r="Q17" s="152">
        <f>'Plan RDG'!J17</f>
        <v>0</v>
      </c>
      <c r="R17" s="152">
        <f>'Plan RDG'!K17</f>
        <v>0</v>
      </c>
      <c r="S17" s="36">
        <f t="shared" ref="S17:S22" si="13">SUM(Q17,R17)</f>
        <v>0</v>
      </c>
      <c r="T17" s="37"/>
      <c r="U17" s="152">
        <f t="shared" si="7"/>
        <v>0</v>
      </c>
      <c r="V17" s="35">
        <f t="shared" ref="V17:V22" si="14">SUM(O17,S17)</f>
        <v>0</v>
      </c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</row>
    <row r="18" spans="1:34" ht="12.75" customHeight="1" x14ac:dyDescent="0.2">
      <c r="A18" s="239" t="s">
        <v>122</v>
      </c>
      <c r="B18" s="237">
        <f>'Plan RDG'!B18</f>
        <v>0</v>
      </c>
      <c r="C18" s="237"/>
      <c r="D18" s="237">
        <f>'Plan RDG'!D18</f>
        <v>0</v>
      </c>
      <c r="E18" s="152"/>
      <c r="F18" s="152">
        <f>'Plan RDG'!E18</f>
        <v>0</v>
      </c>
      <c r="G18" s="152"/>
      <c r="H18" s="35">
        <f t="shared" si="10"/>
        <v>0</v>
      </c>
      <c r="I18" s="152">
        <f>'Plan RDG'!F18</f>
        <v>0</v>
      </c>
      <c r="J18" s="152"/>
      <c r="K18" s="285">
        <f t="shared" si="11"/>
        <v>0</v>
      </c>
      <c r="L18" s="35">
        <f t="shared" si="12"/>
        <v>0</v>
      </c>
      <c r="M18" s="152">
        <f>'Plan RDG'!G18</f>
        <v>0</v>
      </c>
      <c r="N18" s="152">
        <f t="shared" si="6"/>
        <v>0</v>
      </c>
      <c r="O18" s="36">
        <f>SUM(K18,M18)</f>
        <v>0</v>
      </c>
      <c r="P18" s="37"/>
      <c r="Q18" s="152">
        <f>'Plan RDG'!J18</f>
        <v>0</v>
      </c>
      <c r="R18" s="152">
        <f>'Plan RDG'!K18</f>
        <v>0</v>
      </c>
      <c r="S18" s="36">
        <f t="shared" si="13"/>
        <v>0</v>
      </c>
      <c r="T18" s="37"/>
      <c r="U18" s="152">
        <f t="shared" si="7"/>
        <v>0</v>
      </c>
      <c r="V18" s="35">
        <f t="shared" si="14"/>
        <v>0</v>
      </c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</row>
    <row r="19" spans="1:34" ht="12.75" customHeight="1" x14ac:dyDescent="0.2">
      <c r="A19" s="239" t="s">
        <v>123</v>
      </c>
      <c r="B19" s="237">
        <f>'Plan RDG'!B19</f>
        <v>0</v>
      </c>
      <c r="C19" s="237"/>
      <c r="D19" s="237">
        <f>'Plan RDG'!D19</f>
        <v>0</v>
      </c>
      <c r="E19" s="152"/>
      <c r="F19" s="152">
        <f>'Plan RDG'!E19</f>
        <v>0</v>
      </c>
      <c r="G19" s="152"/>
      <c r="H19" s="35">
        <f t="shared" si="10"/>
        <v>0</v>
      </c>
      <c r="I19" s="152">
        <f>'Plan RDG'!F19</f>
        <v>0</v>
      </c>
      <c r="J19" s="152"/>
      <c r="K19" s="285">
        <f t="shared" si="11"/>
        <v>0</v>
      </c>
      <c r="L19" s="35">
        <f t="shared" si="12"/>
        <v>0</v>
      </c>
      <c r="M19" s="152">
        <f>'Plan RDG'!G19</f>
        <v>0</v>
      </c>
      <c r="N19" s="152">
        <f t="shared" si="6"/>
        <v>0</v>
      </c>
      <c r="O19" s="36">
        <f>SUM(K19,M19)</f>
        <v>0</v>
      </c>
      <c r="P19" s="37"/>
      <c r="Q19" s="152">
        <f>'Plan RDG'!J19</f>
        <v>0</v>
      </c>
      <c r="R19" s="152">
        <f>'Plan RDG'!K19</f>
        <v>0</v>
      </c>
      <c r="S19" s="36">
        <f t="shared" si="13"/>
        <v>0</v>
      </c>
      <c r="T19" s="37"/>
      <c r="U19" s="152">
        <f t="shared" si="7"/>
        <v>0</v>
      </c>
      <c r="V19" s="35">
        <f t="shared" si="14"/>
        <v>0</v>
      </c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</row>
    <row r="20" spans="1:34" ht="15" customHeight="1" x14ac:dyDescent="0.2">
      <c r="A20" s="239" t="s">
        <v>124</v>
      </c>
      <c r="B20" s="237">
        <f>'Plan RDG'!B20</f>
        <v>0</v>
      </c>
      <c r="C20" s="237"/>
      <c r="D20" s="237">
        <f>'Plan RDG'!D20</f>
        <v>0</v>
      </c>
      <c r="E20" s="152"/>
      <c r="F20" s="152">
        <f>'Plan RDG'!E20</f>
        <v>0</v>
      </c>
      <c r="G20" s="152"/>
      <c r="H20" s="35">
        <f t="shared" si="10"/>
        <v>0</v>
      </c>
      <c r="I20" s="152">
        <f>'Plan RDG'!F20</f>
        <v>0</v>
      </c>
      <c r="J20" s="152"/>
      <c r="K20" s="285">
        <f t="shared" si="11"/>
        <v>0</v>
      </c>
      <c r="L20" s="35">
        <f t="shared" si="12"/>
        <v>0</v>
      </c>
      <c r="M20" s="152">
        <f>'Plan RDG'!G20</f>
        <v>0</v>
      </c>
      <c r="N20" s="152">
        <f t="shared" si="6"/>
        <v>0</v>
      </c>
      <c r="O20" s="36">
        <f>SUM(K20,M20)</f>
        <v>0</v>
      </c>
      <c r="P20" s="37"/>
      <c r="Q20" s="152">
        <f>'Plan RDG'!J20</f>
        <v>0</v>
      </c>
      <c r="R20" s="152">
        <f>'Plan RDG'!K20</f>
        <v>0</v>
      </c>
      <c r="S20" s="36">
        <f t="shared" si="13"/>
        <v>0</v>
      </c>
      <c r="T20" s="37"/>
      <c r="U20" s="152">
        <f t="shared" si="7"/>
        <v>0</v>
      </c>
      <c r="V20" s="35">
        <f t="shared" si="14"/>
        <v>0</v>
      </c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</row>
    <row r="21" spans="1:34" ht="12.75" customHeight="1" x14ac:dyDescent="0.2">
      <c r="A21" s="239" t="s">
        <v>125</v>
      </c>
      <c r="B21" s="237">
        <f>'Plan RDG'!B21</f>
        <v>0</v>
      </c>
      <c r="C21" s="237"/>
      <c r="D21" s="237">
        <f>'Plan RDG'!D21</f>
        <v>0</v>
      </c>
      <c r="E21" s="152"/>
      <c r="F21" s="152">
        <f>'Plan RDG'!E21</f>
        <v>0</v>
      </c>
      <c r="G21" s="152"/>
      <c r="H21" s="35">
        <f t="shared" si="10"/>
        <v>0</v>
      </c>
      <c r="I21" s="152">
        <f>'Plan RDG'!F21</f>
        <v>0</v>
      </c>
      <c r="J21" s="152"/>
      <c r="K21" s="285">
        <f t="shared" si="11"/>
        <v>0</v>
      </c>
      <c r="L21" s="35">
        <f t="shared" si="12"/>
        <v>0</v>
      </c>
      <c r="M21" s="152">
        <f>'Plan RDG'!G21</f>
        <v>0</v>
      </c>
      <c r="N21" s="152">
        <f t="shared" si="6"/>
        <v>0</v>
      </c>
      <c r="O21" s="36">
        <f>SUM(K21,M21)</f>
        <v>0</v>
      </c>
      <c r="P21" s="37"/>
      <c r="Q21" s="152">
        <f>'Plan RDG'!J21</f>
        <v>0</v>
      </c>
      <c r="R21" s="152">
        <f>'Plan RDG'!K21</f>
        <v>0</v>
      </c>
      <c r="S21" s="36">
        <f t="shared" si="13"/>
        <v>0</v>
      </c>
      <c r="T21" s="37"/>
      <c r="U21" s="152">
        <f t="shared" si="7"/>
        <v>0</v>
      </c>
      <c r="V21" s="35">
        <f t="shared" si="14"/>
        <v>0</v>
      </c>
      <c r="W21" s="271"/>
      <c r="X21" s="272"/>
      <c r="Y21" s="27"/>
      <c r="Z21" s="27"/>
      <c r="AA21" s="27"/>
      <c r="AB21" s="27"/>
      <c r="AC21" s="27"/>
      <c r="AD21" s="27"/>
      <c r="AE21" s="27"/>
      <c r="AF21" s="27"/>
      <c r="AG21" s="27"/>
      <c r="AH21" s="27"/>
    </row>
    <row r="22" spans="1:34" ht="12.75" customHeight="1" x14ac:dyDescent="0.2">
      <c r="A22" s="42" t="s">
        <v>126</v>
      </c>
      <c r="B22" s="332">
        <f>SUM(B17:B21)</f>
        <v>0</v>
      </c>
      <c r="C22" s="39"/>
      <c r="D22" s="40">
        <f t="shared" ref="D22:O22" si="15">SUM(D17:D21)</f>
        <v>0</v>
      </c>
      <c r="E22" s="40">
        <f t="shared" si="15"/>
        <v>0</v>
      </c>
      <c r="F22" s="40">
        <f t="shared" si="15"/>
        <v>0</v>
      </c>
      <c r="G22" s="40">
        <f t="shared" si="15"/>
        <v>0</v>
      </c>
      <c r="H22" s="40">
        <f t="shared" si="15"/>
        <v>0</v>
      </c>
      <c r="I22" s="40">
        <f t="shared" si="15"/>
        <v>0</v>
      </c>
      <c r="J22" s="40">
        <f t="shared" si="15"/>
        <v>0</v>
      </c>
      <c r="K22" s="40">
        <f t="shared" si="15"/>
        <v>0</v>
      </c>
      <c r="L22" s="40">
        <f t="shared" si="15"/>
        <v>0</v>
      </c>
      <c r="M22" s="40">
        <f t="shared" si="15"/>
        <v>0</v>
      </c>
      <c r="N22" s="40">
        <f t="shared" si="6"/>
        <v>0</v>
      </c>
      <c r="O22" s="40">
        <f t="shared" si="15"/>
        <v>0</v>
      </c>
      <c r="P22" s="41"/>
      <c r="Q22" s="40">
        <f t="shared" ref="Q22:R22" si="16">SUM(Q17:Q21)</f>
        <v>0</v>
      </c>
      <c r="R22" s="40">
        <f t="shared" si="16"/>
        <v>0</v>
      </c>
      <c r="S22" s="40">
        <f t="shared" si="13"/>
        <v>0</v>
      </c>
      <c r="T22" s="41"/>
      <c r="U22" s="40">
        <f t="shared" si="7"/>
        <v>0</v>
      </c>
      <c r="V22" s="40">
        <f t="shared" si="14"/>
        <v>0</v>
      </c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</row>
    <row r="23" spans="1:34" ht="12.75" customHeight="1" x14ac:dyDescent="0.2">
      <c r="A23" s="240"/>
      <c r="B23" s="237"/>
      <c r="C23" s="237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238"/>
      <c r="P23" s="37"/>
      <c r="Q23" s="152"/>
      <c r="R23" s="152"/>
      <c r="S23" s="238"/>
      <c r="T23" s="37"/>
      <c r="U23" s="152"/>
      <c r="V23" s="152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</row>
    <row r="24" spans="1:34" ht="12.75" customHeight="1" x14ac:dyDescent="0.2">
      <c r="A24" s="236" t="s">
        <v>127</v>
      </c>
      <c r="B24" s="237">
        <f>'Plan RDG'!B24</f>
        <v>0</v>
      </c>
      <c r="C24" s="237"/>
      <c r="D24" s="237">
        <f>'Plan RDG'!D24</f>
        <v>0</v>
      </c>
      <c r="E24" s="152"/>
      <c r="F24" s="152">
        <f>'Plan RDG'!E24</f>
        <v>0</v>
      </c>
      <c r="G24" s="152"/>
      <c r="H24" s="35">
        <f t="shared" ref="H24:H25" si="17">+E24+G24</f>
        <v>0</v>
      </c>
      <c r="I24" s="152">
        <f>'Plan RDG'!F24</f>
        <v>0</v>
      </c>
      <c r="J24" s="152"/>
      <c r="K24" s="285">
        <f t="shared" ref="K24:K25" si="18">+D24+F24+I24</f>
        <v>0</v>
      </c>
      <c r="L24" s="35">
        <f t="shared" ref="L24:L25" si="19">+H24+J24</f>
        <v>0</v>
      </c>
      <c r="M24" s="152">
        <f>'Plan RDG'!G24</f>
        <v>0</v>
      </c>
      <c r="N24" s="152">
        <f t="shared" si="6"/>
        <v>0</v>
      </c>
      <c r="O24" s="36">
        <f>SUM(K24,M24)</f>
        <v>0</v>
      </c>
      <c r="P24" s="37"/>
      <c r="Q24" s="152">
        <f>'Plan RDG'!J24</f>
        <v>0</v>
      </c>
      <c r="R24" s="152">
        <f>'Plan RDG'!K24</f>
        <v>0</v>
      </c>
      <c r="S24" s="36">
        <f t="shared" ref="S24:S26" si="20">SUM(Q24,R24)</f>
        <v>0</v>
      </c>
      <c r="T24" s="37"/>
      <c r="U24" s="152">
        <f t="shared" si="7"/>
        <v>0</v>
      </c>
      <c r="V24" s="35">
        <f t="shared" ref="V24:V26" si="21">SUM(O24,S24)</f>
        <v>0</v>
      </c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</row>
    <row r="25" spans="1:34" ht="12.75" customHeight="1" x14ac:dyDescent="0.2">
      <c r="A25" s="236" t="s">
        <v>128</v>
      </c>
      <c r="B25" s="237">
        <f>'Plan RDG'!B25</f>
        <v>0</v>
      </c>
      <c r="C25" s="237"/>
      <c r="D25" s="237">
        <f>'Plan RDG'!D25</f>
        <v>0</v>
      </c>
      <c r="E25" s="152"/>
      <c r="F25" s="152">
        <f>'Plan RDG'!E25</f>
        <v>0</v>
      </c>
      <c r="G25" s="152"/>
      <c r="H25" s="35">
        <f t="shared" si="17"/>
        <v>0</v>
      </c>
      <c r="I25" s="152">
        <f>'Plan RDG'!F25</f>
        <v>0</v>
      </c>
      <c r="J25" s="152"/>
      <c r="K25" s="285">
        <f t="shared" si="18"/>
        <v>0</v>
      </c>
      <c r="L25" s="35">
        <f t="shared" si="19"/>
        <v>0</v>
      </c>
      <c r="M25" s="152">
        <f>'Plan RDG'!G25</f>
        <v>0</v>
      </c>
      <c r="N25" s="152">
        <f t="shared" si="6"/>
        <v>0</v>
      </c>
      <c r="O25" s="36">
        <f>SUM(K25,M25)</f>
        <v>0</v>
      </c>
      <c r="P25" s="37"/>
      <c r="Q25" s="152">
        <f>'Plan RDG'!J25</f>
        <v>0</v>
      </c>
      <c r="R25" s="152">
        <f>'Plan RDG'!K25</f>
        <v>0</v>
      </c>
      <c r="S25" s="36">
        <f t="shared" si="20"/>
        <v>0</v>
      </c>
      <c r="T25" s="37"/>
      <c r="U25" s="152">
        <f t="shared" si="7"/>
        <v>0</v>
      </c>
      <c r="V25" s="35">
        <f t="shared" si="21"/>
        <v>0</v>
      </c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</row>
    <row r="26" spans="1:34" ht="12.75" customHeight="1" x14ac:dyDescent="0.2">
      <c r="A26" s="38" t="s">
        <v>129</v>
      </c>
      <c r="B26" s="332">
        <f>SUM(B24:B25)</f>
        <v>0</v>
      </c>
      <c r="C26" s="39"/>
      <c r="D26" s="40">
        <f t="shared" ref="D26:O26" si="22">SUM(D24:D25)</f>
        <v>0</v>
      </c>
      <c r="E26" s="40">
        <f t="shared" si="22"/>
        <v>0</v>
      </c>
      <c r="F26" s="40">
        <f t="shared" si="22"/>
        <v>0</v>
      </c>
      <c r="G26" s="40">
        <f t="shared" si="22"/>
        <v>0</v>
      </c>
      <c r="H26" s="40">
        <f t="shared" si="22"/>
        <v>0</v>
      </c>
      <c r="I26" s="40">
        <f t="shared" si="22"/>
        <v>0</v>
      </c>
      <c r="J26" s="40">
        <f t="shared" si="22"/>
        <v>0</v>
      </c>
      <c r="K26" s="40">
        <f t="shared" si="22"/>
        <v>0</v>
      </c>
      <c r="L26" s="40">
        <f t="shared" si="22"/>
        <v>0</v>
      </c>
      <c r="M26" s="40">
        <f t="shared" si="22"/>
        <v>0</v>
      </c>
      <c r="N26" s="40">
        <f t="shared" si="6"/>
        <v>0</v>
      </c>
      <c r="O26" s="40">
        <f t="shared" si="22"/>
        <v>0</v>
      </c>
      <c r="P26" s="41"/>
      <c r="Q26" s="40">
        <f t="shared" ref="Q26:R26" si="23">SUM(Q24:Q25)</f>
        <v>0</v>
      </c>
      <c r="R26" s="40">
        <f t="shared" si="23"/>
        <v>0</v>
      </c>
      <c r="S26" s="40">
        <f t="shared" si="20"/>
        <v>0</v>
      </c>
      <c r="T26" s="41"/>
      <c r="U26" s="40">
        <f t="shared" si="7"/>
        <v>0</v>
      </c>
      <c r="V26" s="40">
        <f t="shared" si="21"/>
        <v>0</v>
      </c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</row>
    <row r="27" spans="1:34" ht="12.75" customHeight="1" x14ac:dyDescent="0.2">
      <c r="A27" s="236"/>
      <c r="B27" s="237"/>
      <c r="C27" s="237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238"/>
      <c r="P27" s="37"/>
      <c r="Q27" s="152"/>
      <c r="R27" s="152"/>
      <c r="S27" s="238"/>
      <c r="T27" s="37"/>
      <c r="U27" s="152"/>
      <c r="V27" s="152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</row>
    <row r="28" spans="1:34" ht="12.75" customHeight="1" x14ac:dyDescent="0.2">
      <c r="A28" s="236" t="s">
        <v>130</v>
      </c>
      <c r="B28" s="237">
        <f>'Plan RDG'!B28</f>
        <v>0</v>
      </c>
      <c r="C28" s="237"/>
      <c r="D28" s="237">
        <f>'Plan RDG'!D28</f>
        <v>0</v>
      </c>
      <c r="E28" s="152"/>
      <c r="F28" s="152">
        <f>'Plan RDG'!E28</f>
        <v>0</v>
      </c>
      <c r="G28" s="152"/>
      <c r="H28" s="35">
        <f t="shared" ref="H28:H32" si="24">+E28+G28</f>
        <v>0</v>
      </c>
      <c r="I28" s="152">
        <f>'Plan RDG'!F28</f>
        <v>0</v>
      </c>
      <c r="J28" s="152"/>
      <c r="K28" s="285">
        <f t="shared" ref="K28:K32" si="25">+D28+F28+I28</f>
        <v>0</v>
      </c>
      <c r="L28" s="35">
        <f t="shared" ref="L28:L32" si="26">+H28+J28</f>
        <v>0</v>
      </c>
      <c r="M28" s="152">
        <f>'Plan RDG'!G28</f>
        <v>0</v>
      </c>
      <c r="N28" s="152">
        <f t="shared" si="6"/>
        <v>0</v>
      </c>
      <c r="O28" s="36">
        <f t="shared" ref="O28:O32" si="27">SUM(K28,M28)</f>
        <v>0</v>
      </c>
      <c r="P28" s="37"/>
      <c r="Q28" s="152">
        <f>'Plan RDG'!J28</f>
        <v>0</v>
      </c>
      <c r="R28" s="152">
        <f>'Plan RDG'!K28</f>
        <v>0</v>
      </c>
      <c r="S28" s="36">
        <f t="shared" ref="S28:S33" si="28">SUM(Q28,R28)</f>
        <v>0</v>
      </c>
      <c r="T28" s="37"/>
      <c r="U28" s="152">
        <f t="shared" si="7"/>
        <v>0</v>
      </c>
      <c r="V28" s="35">
        <f t="shared" ref="V28:V33" si="29">SUM(O28,S28)</f>
        <v>0</v>
      </c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</row>
    <row r="29" spans="1:34" ht="12.75" customHeight="1" x14ac:dyDescent="0.2">
      <c r="A29" s="236" t="s">
        <v>131</v>
      </c>
      <c r="B29" s="237">
        <f>'Plan RDG'!B29</f>
        <v>0</v>
      </c>
      <c r="C29" s="237"/>
      <c r="D29" s="237">
        <f>'Plan RDG'!D29</f>
        <v>0</v>
      </c>
      <c r="E29" s="152"/>
      <c r="F29" s="152">
        <f>'Plan RDG'!E29</f>
        <v>0</v>
      </c>
      <c r="G29" s="152"/>
      <c r="H29" s="35">
        <f t="shared" si="24"/>
        <v>0</v>
      </c>
      <c r="I29" s="152">
        <f>'Plan RDG'!F29</f>
        <v>0</v>
      </c>
      <c r="J29" s="152"/>
      <c r="K29" s="285">
        <f t="shared" si="25"/>
        <v>0</v>
      </c>
      <c r="L29" s="35">
        <f t="shared" si="26"/>
        <v>0</v>
      </c>
      <c r="M29" s="152">
        <f>'Plan RDG'!G29</f>
        <v>0</v>
      </c>
      <c r="N29" s="152">
        <f t="shared" si="6"/>
        <v>0</v>
      </c>
      <c r="O29" s="36">
        <f t="shared" si="27"/>
        <v>0</v>
      </c>
      <c r="P29" s="37"/>
      <c r="Q29" s="152">
        <f>'Plan RDG'!J29</f>
        <v>0</v>
      </c>
      <c r="R29" s="152">
        <f>'Plan RDG'!K29</f>
        <v>0</v>
      </c>
      <c r="S29" s="36">
        <f t="shared" si="28"/>
        <v>0</v>
      </c>
      <c r="T29" s="37"/>
      <c r="U29" s="152">
        <f t="shared" si="7"/>
        <v>0</v>
      </c>
      <c r="V29" s="35">
        <f t="shared" si="29"/>
        <v>0</v>
      </c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</row>
    <row r="30" spans="1:34" ht="12.75" customHeight="1" x14ac:dyDescent="0.2">
      <c r="A30" s="236" t="s">
        <v>132</v>
      </c>
      <c r="B30" s="237">
        <f>'Plan RDG'!B30</f>
        <v>0</v>
      </c>
      <c r="C30" s="237"/>
      <c r="D30" s="237">
        <f>'Plan RDG'!D30</f>
        <v>0</v>
      </c>
      <c r="E30" s="152"/>
      <c r="F30" s="152">
        <f>'Plan RDG'!E30</f>
        <v>0</v>
      </c>
      <c r="G30" s="152"/>
      <c r="H30" s="35">
        <f t="shared" si="24"/>
        <v>0</v>
      </c>
      <c r="I30" s="152">
        <f>'Plan RDG'!F30</f>
        <v>0</v>
      </c>
      <c r="J30" s="152"/>
      <c r="K30" s="285">
        <f t="shared" si="25"/>
        <v>0</v>
      </c>
      <c r="L30" s="35">
        <f t="shared" si="26"/>
        <v>0</v>
      </c>
      <c r="M30" s="152">
        <f>'Plan RDG'!G30</f>
        <v>0</v>
      </c>
      <c r="N30" s="152">
        <f t="shared" si="6"/>
        <v>0</v>
      </c>
      <c r="O30" s="36">
        <f t="shared" si="27"/>
        <v>0</v>
      </c>
      <c r="P30" s="37"/>
      <c r="Q30" s="152">
        <f>'Plan RDG'!J30</f>
        <v>0</v>
      </c>
      <c r="R30" s="152">
        <f>'Plan RDG'!K30</f>
        <v>0</v>
      </c>
      <c r="S30" s="36">
        <f t="shared" si="28"/>
        <v>0</v>
      </c>
      <c r="T30" s="37"/>
      <c r="U30" s="152">
        <f t="shared" si="7"/>
        <v>0</v>
      </c>
      <c r="V30" s="35">
        <f t="shared" si="29"/>
        <v>0</v>
      </c>
      <c r="W30" s="271"/>
      <c r="X30" s="272"/>
      <c r="Y30" s="27"/>
      <c r="Z30" s="27"/>
      <c r="AA30" s="27"/>
      <c r="AB30" s="27"/>
      <c r="AC30" s="27"/>
      <c r="AD30" s="27"/>
      <c r="AE30" s="27"/>
      <c r="AF30" s="27"/>
      <c r="AG30" s="27"/>
      <c r="AH30" s="27"/>
    </row>
    <row r="31" spans="1:34" ht="12.75" customHeight="1" x14ac:dyDescent="0.2">
      <c r="A31" s="236" t="s">
        <v>133</v>
      </c>
      <c r="B31" s="237">
        <f>'Plan RDG'!B31</f>
        <v>0</v>
      </c>
      <c r="C31" s="237"/>
      <c r="D31" s="237">
        <f>'Plan RDG'!D31</f>
        <v>0</v>
      </c>
      <c r="E31" s="152"/>
      <c r="F31" s="152">
        <f>'Plan RDG'!E31</f>
        <v>0</v>
      </c>
      <c r="G31" s="152"/>
      <c r="H31" s="35">
        <f t="shared" si="24"/>
        <v>0</v>
      </c>
      <c r="I31" s="152">
        <f>'Plan RDG'!F31</f>
        <v>0</v>
      </c>
      <c r="J31" s="152"/>
      <c r="K31" s="285">
        <f t="shared" si="25"/>
        <v>0</v>
      </c>
      <c r="L31" s="35">
        <f t="shared" si="26"/>
        <v>0</v>
      </c>
      <c r="M31" s="152">
        <f>'Plan RDG'!G31</f>
        <v>0</v>
      </c>
      <c r="N31" s="152">
        <f t="shared" si="6"/>
        <v>0</v>
      </c>
      <c r="O31" s="36">
        <f t="shared" si="27"/>
        <v>0</v>
      </c>
      <c r="P31" s="37"/>
      <c r="Q31" s="152">
        <f>'Plan RDG'!J31</f>
        <v>0</v>
      </c>
      <c r="R31" s="152">
        <f>'Plan RDG'!K31</f>
        <v>0</v>
      </c>
      <c r="S31" s="36">
        <f t="shared" si="28"/>
        <v>0</v>
      </c>
      <c r="T31" s="37"/>
      <c r="U31" s="152">
        <f t="shared" si="7"/>
        <v>0</v>
      </c>
      <c r="V31" s="35">
        <f t="shared" si="29"/>
        <v>0</v>
      </c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</row>
    <row r="32" spans="1:34" ht="12.75" customHeight="1" x14ac:dyDescent="0.2">
      <c r="A32" s="236" t="s">
        <v>134</v>
      </c>
      <c r="B32" s="237">
        <f>'Plan RDG'!B32</f>
        <v>0</v>
      </c>
      <c r="C32" s="237"/>
      <c r="D32" s="237">
        <f>'Plan RDG'!D32</f>
        <v>0</v>
      </c>
      <c r="E32" s="152"/>
      <c r="F32" s="152">
        <f>'Plan RDG'!E32</f>
        <v>0</v>
      </c>
      <c r="G32" s="152"/>
      <c r="H32" s="35">
        <f t="shared" si="24"/>
        <v>0</v>
      </c>
      <c r="I32" s="152">
        <f>'Plan RDG'!F32</f>
        <v>0</v>
      </c>
      <c r="J32" s="152"/>
      <c r="K32" s="285">
        <f t="shared" si="25"/>
        <v>0</v>
      </c>
      <c r="L32" s="35">
        <f t="shared" si="26"/>
        <v>0</v>
      </c>
      <c r="M32" s="152">
        <f>'Plan RDG'!G32</f>
        <v>0</v>
      </c>
      <c r="N32" s="152">
        <f t="shared" si="6"/>
        <v>0</v>
      </c>
      <c r="O32" s="36">
        <f t="shared" si="27"/>
        <v>0</v>
      </c>
      <c r="P32" s="37"/>
      <c r="Q32" s="152">
        <f>'Plan RDG'!J32</f>
        <v>0</v>
      </c>
      <c r="R32" s="152">
        <f>'Plan RDG'!K32</f>
        <v>0</v>
      </c>
      <c r="S32" s="36">
        <f t="shared" si="28"/>
        <v>0</v>
      </c>
      <c r="T32" s="37"/>
      <c r="U32" s="152">
        <f t="shared" si="7"/>
        <v>0</v>
      </c>
      <c r="V32" s="35">
        <f t="shared" si="29"/>
        <v>0</v>
      </c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</row>
    <row r="33" spans="1:34" ht="12.75" customHeight="1" x14ac:dyDescent="0.2">
      <c r="A33" s="38" t="s">
        <v>135</v>
      </c>
      <c r="B33" s="332">
        <f>SUM(B28:B32)</f>
        <v>0</v>
      </c>
      <c r="C33" s="39"/>
      <c r="D33" s="40">
        <f t="shared" ref="D33:O33" si="30">SUM(D28:D32)</f>
        <v>0</v>
      </c>
      <c r="E33" s="40">
        <f t="shared" si="30"/>
        <v>0</v>
      </c>
      <c r="F33" s="40">
        <f t="shared" si="30"/>
        <v>0</v>
      </c>
      <c r="G33" s="40">
        <f t="shared" si="30"/>
        <v>0</v>
      </c>
      <c r="H33" s="40">
        <f t="shared" si="30"/>
        <v>0</v>
      </c>
      <c r="I33" s="40">
        <f t="shared" si="30"/>
        <v>0</v>
      </c>
      <c r="J33" s="40">
        <f t="shared" si="30"/>
        <v>0</v>
      </c>
      <c r="K33" s="40">
        <f t="shared" si="30"/>
        <v>0</v>
      </c>
      <c r="L33" s="40">
        <f t="shared" si="30"/>
        <v>0</v>
      </c>
      <c r="M33" s="40">
        <f t="shared" si="30"/>
        <v>0</v>
      </c>
      <c r="N33" s="40">
        <f t="shared" si="6"/>
        <v>0</v>
      </c>
      <c r="O33" s="40">
        <f t="shared" si="30"/>
        <v>0</v>
      </c>
      <c r="P33" s="41"/>
      <c r="Q33" s="40">
        <f t="shared" ref="Q33:R33" si="31">SUM(Q28:Q32)</f>
        <v>0</v>
      </c>
      <c r="R33" s="40">
        <f t="shared" si="31"/>
        <v>0</v>
      </c>
      <c r="S33" s="40">
        <f t="shared" si="28"/>
        <v>0</v>
      </c>
      <c r="T33" s="41"/>
      <c r="U33" s="40">
        <f t="shared" si="7"/>
        <v>0</v>
      </c>
      <c r="V33" s="40">
        <f t="shared" si="29"/>
        <v>0</v>
      </c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</row>
    <row r="34" spans="1:34" ht="12.75" customHeight="1" x14ac:dyDescent="0.2">
      <c r="A34" s="236"/>
      <c r="B34" s="237"/>
      <c r="C34" s="237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238"/>
      <c r="P34" s="37"/>
      <c r="Q34" s="152"/>
      <c r="R34" s="152"/>
      <c r="S34" s="238"/>
      <c r="T34" s="37"/>
      <c r="U34" s="152"/>
      <c r="V34" s="152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</row>
    <row r="35" spans="1:34" ht="12.75" customHeight="1" x14ac:dyDescent="0.2">
      <c r="A35" s="236" t="s">
        <v>136</v>
      </c>
      <c r="B35" s="237">
        <f>'Plan RDG'!B35</f>
        <v>0</v>
      </c>
      <c r="C35" s="237"/>
      <c r="D35" s="237">
        <f>'Plan RDG'!D35</f>
        <v>0</v>
      </c>
      <c r="E35" s="152"/>
      <c r="F35" s="152">
        <f>'Plan RDG'!E35</f>
        <v>0</v>
      </c>
      <c r="G35" s="152"/>
      <c r="H35" s="35">
        <f t="shared" ref="H35:H37" si="32">+E35+G35</f>
        <v>0</v>
      </c>
      <c r="I35" s="152">
        <f>'Plan RDG'!F35</f>
        <v>0</v>
      </c>
      <c r="J35" s="152"/>
      <c r="K35" s="285">
        <f t="shared" ref="K35:K37" si="33">+D35+F35+I35</f>
        <v>0</v>
      </c>
      <c r="L35" s="35">
        <f t="shared" ref="L35:L37" si="34">+H35+J35</f>
        <v>0</v>
      </c>
      <c r="M35" s="152">
        <f>'Plan RDG'!G35</f>
        <v>0</v>
      </c>
      <c r="N35" s="152">
        <f t="shared" si="6"/>
        <v>0</v>
      </c>
      <c r="O35" s="36">
        <f t="shared" ref="O35:O37" si="35">SUM(K35,M35)</f>
        <v>0</v>
      </c>
      <c r="P35" s="37"/>
      <c r="Q35" s="152">
        <f>'Plan RDG'!J35</f>
        <v>0</v>
      </c>
      <c r="R35" s="152">
        <f>'Plan RDG'!K35</f>
        <v>0</v>
      </c>
      <c r="S35" s="36">
        <f t="shared" ref="S35:S38" si="36">SUM(Q35,R35)</f>
        <v>0</v>
      </c>
      <c r="T35" s="37"/>
      <c r="U35" s="152">
        <f t="shared" si="7"/>
        <v>0</v>
      </c>
      <c r="V35" s="35">
        <f t="shared" ref="V35:V38" si="37">SUM(O35,S35)</f>
        <v>0</v>
      </c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</row>
    <row r="36" spans="1:34" ht="12.75" customHeight="1" x14ac:dyDescent="0.2">
      <c r="A36" s="236" t="s">
        <v>137</v>
      </c>
      <c r="B36" s="237">
        <f>'Plan RDG'!B36</f>
        <v>0</v>
      </c>
      <c r="C36" s="237"/>
      <c r="D36" s="237">
        <f>'Plan RDG'!D36</f>
        <v>0</v>
      </c>
      <c r="E36" s="152"/>
      <c r="F36" s="152">
        <f>'Plan RDG'!E36</f>
        <v>0</v>
      </c>
      <c r="G36" s="152"/>
      <c r="H36" s="35">
        <f t="shared" si="32"/>
        <v>0</v>
      </c>
      <c r="I36" s="152">
        <f>'Plan RDG'!F36</f>
        <v>0</v>
      </c>
      <c r="J36" s="152"/>
      <c r="K36" s="285">
        <f t="shared" si="33"/>
        <v>0</v>
      </c>
      <c r="L36" s="35">
        <f t="shared" si="34"/>
        <v>0</v>
      </c>
      <c r="M36" s="152">
        <f>'Plan RDG'!G36</f>
        <v>0</v>
      </c>
      <c r="N36" s="152">
        <f t="shared" si="6"/>
        <v>0</v>
      </c>
      <c r="O36" s="36">
        <f t="shared" si="35"/>
        <v>0</v>
      </c>
      <c r="P36" s="37"/>
      <c r="Q36" s="152">
        <f>'Plan RDG'!J36</f>
        <v>0</v>
      </c>
      <c r="R36" s="152">
        <f>'Plan RDG'!K36</f>
        <v>0</v>
      </c>
      <c r="S36" s="36">
        <f t="shared" si="36"/>
        <v>0</v>
      </c>
      <c r="T36" s="37"/>
      <c r="U36" s="152">
        <f t="shared" si="7"/>
        <v>0</v>
      </c>
      <c r="V36" s="35">
        <f t="shared" si="37"/>
        <v>0</v>
      </c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</row>
    <row r="37" spans="1:34" ht="12.75" customHeight="1" x14ac:dyDescent="0.2">
      <c r="A37" s="236" t="s">
        <v>138</v>
      </c>
      <c r="B37" s="237">
        <f>'Plan RDG'!B37</f>
        <v>0</v>
      </c>
      <c r="C37" s="237"/>
      <c r="D37" s="237">
        <f>'Plan RDG'!D37</f>
        <v>0</v>
      </c>
      <c r="E37" s="152"/>
      <c r="F37" s="152">
        <f>'Plan RDG'!E37</f>
        <v>0</v>
      </c>
      <c r="G37" s="152"/>
      <c r="H37" s="35">
        <f t="shared" si="32"/>
        <v>0</v>
      </c>
      <c r="I37" s="152">
        <f>'Plan RDG'!F37</f>
        <v>0</v>
      </c>
      <c r="J37" s="152"/>
      <c r="K37" s="285">
        <f t="shared" si="33"/>
        <v>0</v>
      </c>
      <c r="L37" s="35">
        <f t="shared" si="34"/>
        <v>0</v>
      </c>
      <c r="M37" s="152">
        <f>'Plan RDG'!G37</f>
        <v>0</v>
      </c>
      <c r="N37" s="152">
        <f t="shared" si="6"/>
        <v>0</v>
      </c>
      <c r="O37" s="36">
        <f t="shared" si="35"/>
        <v>0</v>
      </c>
      <c r="P37" s="37"/>
      <c r="Q37" s="152">
        <f>'Plan RDG'!J37</f>
        <v>0</v>
      </c>
      <c r="R37" s="152">
        <f>'Plan RDG'!K37</f>
        <v>0</v>
      </c>
      <c r="S37" s="36">
        <f t="shared" si="36"/>
        <v>0</v>
      </c>
      <c r="T37" s="37"/>
      <c r="U37" s="152">
        <f t="shared" si="7"/>
        <v>0</v>
      </c>
      <c r="V37" s="35">
        <f t="shared" si="37"/>
        <v>0</v>
      </c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</row>
    <row r="38" spans="1:34" ht="12.75" customHeight="1" x14ac:dyDescent="0.2">
      <c r="A38" s="43" t="s">
        <v>139</v>
      </c>
      <c r="B38" s="332">
        <f>SUM(B35:B37)</f>
        <v>0</v>
      </c>
      <c r="C38" s="237"/>
      <c r="D38" s="40">
        <f t="shared" ref="D38:O38" si="38">SUM(D35:D37)</f>
        <v>0</v>
      </c>
      <c r="E38" s="40">
        <f t="shared" si="38"/>
        <v>0</v>
      </c>
      <c r="F38" s="40">
        <f t="shared" si="38"/>
        <v>0</v>
      </c>
      <c r="G38" s="40">
        <f t="shared" si="38"/>
        <v>0</v>
      </c>
      <c r="H38" s="40">
        <f t="shared" si="38"/>
        <v>0</v>
      </c>
      <c r="I38" s="40">
        <f t="shared" si="38"/>
        <v>0</v>
      </c>
      <c r="J38" s="40">
        <f t="shared" si="38"/>
        <v>0</v>
      </c>
      <c r="K38" s="40">
        <f t="shared" si="38"/>
        <v>0</v>
      </c>
      <c r="L38" s="40">
        <f t="shared" si="38"/>
        <v>0</v>
      </c>
      <c r="M38" s="40">
        <f t="shared" si="38"/>
        <v>0</v>
      </c>
      <c r="N38" s="40">
        <f t="shared" si="6"/>
        <v>0</v>
      </c>
      <c r="O38" s="40">
        <f t="shared" si="38"/>
        <v>0</v>
      </c>
      <c r="P38" s="37"/>
      <c r="Q38" s="40">
        <f t="shared" ref="Q38:R38" si="39">SUM(Q35:Q37)</f>
        <v>0</v>
      </c>
      <c r="R38" s="40">
        <f t="shared" si="39"/>
        <v>0</v>
      </c>
      <c r="S38" s="40">
        <f t="shared" si="36"/>
        <v>0</v>
      </c>
      <c r="T38" s="37"/>
      <c r="U38" s="40">
        <f t="shared" si="7"/>
        <v>0</v>
      </c>
      <c r="V38" s="40">
        <f t="shared" si="37"/>
        <v>0</v>
      </c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</row>
    <row r="39" spans="1:34" ht="12.75" customHeight="1" x14ac:dyDescent="0.2">
      <c r="A39" s="160"/>
      <c r="B39" s="237"/>
      <c r="C39" s="237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238"/>
      <c r="P39" s="37"/>
      <c r="Q39" s="152"/>
      <c r="R39" s="152"/>
      <c r="S39" s="238"/>
      <c r="T39" s="37"/>
      <c r="U39" s="152"/>
      <c r="V39" s="152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</row>
    <row r="40" spans="1:34" ht="12.75" customHeight="1" x14ac:dyDescent="0.2">
      <c r="A40" s="239" t="s">
        <v>140</v>
      </c>
      <c r="B40" s="237">
        <f>'Plan RDG'!B40</f>
        <v>0</v>
      </c>
      <c r="C40" s="237"/>
      <c r="D40" s="237">
        <f>'Plan RDG'!D40</f>
        <v>0</v>
      </c>
      <c r="E40" s="152"/>
      <c r="F40" s="152">
        <f>'Plan RDG'!E40</f>
        <v>0</v>
      </c>
      <c r="G40" s="152"/>
      <c r="H40" s="35">
        <f t="shared" ref="H40:H46" si="40">+E40+G40</f>
        <v>0</v>
      </c>
      <c r="I40" s="152">
        <f>'Plan RDG'!F40</f>
        <v>0</v>
      </c>
      <c r="J40" s="152"/>
      <c r="K40" s="285">
        <f t="shared" ref="K40:K46" si="41">+D40+F40+I40</f>
        <v>0</v>
      </c>
      <c r="L40" s="35">
        <f t="shared" ref="L40:L46" si="42">+H40+J40</f>
        <v>0</v>
      </c>
      <c r="M40" s="152">
        <f>'Plan RDG'!G40</f>
        <v>0</v>
      </c>
      <c r="N40" s="152">
        <f t="shared" si="6"/>
        <v>0</v>
      </c>
      <c r="O40" s="36">
        <f t="shared" ref="O40:O46" si="43">SUM(K40,M40)</f>
        <v>0</v>
      </c>
      <c r="P40" s="37"/>
      <c r="Q40" s="152">
        <f>'Plan RDG'!J40</f>
        <v>0</v>
      </c>
      <c r="R40" s="152">
        <f>'Plan RDG'!K40</f>
        <v>0</v>
      </c>
      <c r="S40" s="36">
        <f t="shared" ref="S40:S47" si="44">SUM(Q40,R40)</f>
        <v>0</v>
      </c>
      <c r="T40" s="37"/>
      <c r="U40" s="152">
        <f t="shared" si="7"/>
        <v>0</v>
      </c>
      <c r="V40" s="35">
        <f t="shared" ref="V40:V47" si="45">SUM(O40,S40)</f>
        <v>0</v>
      </c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</row>
    <row r="41" spans="1:34" ht="15" customHeight="1" x14ac:dyDescent="0.2">
      <c r="A41" s="239" t="s">
        <v>141</v>
      </c>
      <c r="B41" s="237">
        <f>'Plan RDG'!B41</f>
        <v>0</v>
      </c>
      <c r="C41" s="237"/>
      <c r="D41" s="237">
        <f>'Plan RDG'!D41</f>
        <v>0</v>
      </c>
      <c r="E41" s="152"/>
      <c r="F41" s="152">
        <f>'Plan RDG'!E41</f>
        <v>0</v>
      </c>
      <c r="G41" s="152"/>
      <c r="H41" s="35">
        <f t="shared" si="40"/>
        <v>0</v>
      </c>
      <c r="I41" s="152">
        <f>'Plan RDG'!F41</f>
        <v>0</v>
      </c>
      <c r="J41" s="152"/>
      <c r="K41" s="285">
        <f t="shared" si="41"/>
        <v>0</v>
      </c>
      <c r="L41" s="35">
        <f t="shared" si="42"/>
        <v>0</v>
      </c>
      <c r="M41" s="152">
        <f>'Plan RDG'!G41</f>
        <v>0</v>
      </c>
      <c r="N41" s="152">
        <f t="shared" si="6"/>
        <v>0</v>
      </c>
      <c r="O41" s="36">
        <f t="shared" si="43"/>
        <v>0</v>
      </c>
      <c r="P41" s="37"/>
      <c r="Q41" s="152">
        <f>'Plan RDG'!J41</f>
        <v>0</v>
      </c>
      <c r="R41" s="152">
        <f>'Plan RDG'!K41</f>
        <v>0</v>
      </c>
      <c r="S41" s="36">
        <f t="shared" si="44"/>
        <v>0</v>
      </c>
      <c r="T41" s="37"/>
      <c r="U41" s="152">
        <f t="shared" si="7"/>
        <v>0</v>
      </c>
      <c r="V41" s="35">
        <f t="shared" si="45"/>
        <v>0</v>
      </c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</row>
    <row r="42" spans="1:34" ht="12.75" customHeight="1" x14ac:dyDescent="0.2">
      <c r="A42" s="239" t="s">
        <v>142</v>
      </c>
      <c r="B42" s="237">
        <f>'Plan RDG'!B42</f>
        <v>0</v>
      </c>
      <c r="C42" s="237"/>
      <c r="D42" s="237">
        <f>'Plan RDG'!D42</f>
        <v>0</v>
      </c>
      <c r="E42" s="152"/>
      <c r="F42" s="152">
        <f>'Plan RDG'!E42</f>
        <v>0</v>
      </c>
      <c r="G42" s="152"/>
      <c r="H42" s="35">
        <f t="shared" si="40"/>
        <v>0</v>
      </c>
      <c r="I42" s="152">
        <f>'Plan RDG'!F42</f>
        <v>0</v>
      </c>
      <c r="J42" s="152"/>
      <c r="K42" s="285">
        <f t="shared" si="41"/>
        <v>0</v>
      </c>
      <c r="L42" s="35">
        <f t="shared" si="42"/>
        <v>0</v>
      </c>
      <c r="M42" s="152">
        <f>'Plan RDG'!G42</f>
        <v>0</v>
      </c>
      <c r="N42" s="152">
        <f t="shared" si="6"/>
        <v>0</v>
      </c>
      <c r="O42" s="36">
        <f t="shared" si="43"/>
        <v>0</v>
      </c>
      <c r="P42" s="37"/>
      <c r="Q42" s="152">
        <f>'Plan RDG'!J42</f>
        <v>0</v>
      </c>
      <c r="R42" s="152">
        <f>'Plan RDG'!K42</f>
        <v>0</v>
      </c>
      <c r="S42" s="36">
        <f t="shared" si="44"/>
        <v>0</v>
      </c>
      <c r="T42" s="37"/>
      <c r="U42" s="152">
        <f t="shared" si="7"/>
        <v>0</v>
      </c>
      <c r="V42" s="35">
        <f t="shared" si="45"/>
        <v>0</v>
      </c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</row>
    <row r="43" spans="1:34" ht="12.75" customHeight="1" x14ac:dyDescent="0.2">
      <c r="A43" s="239" t="s">
        <v>143</v>
      </c>
      <c r="B43" s="237">
        <f>'Plan RDG'!B43</f>
        <v>0</v>
      </c>
      <c r="C43" s="237"/>
      <c r="D43" s="237">
        <f>'Plan RDG'!D43</f>
        <v>0</v>
      </c>
      <c r="E43" s="152"/>
      <c r="F43" s="152">
        <f>'Plan RDG'!E43</f>
        <v>0</v>
      </c>
      <c r="G43" s="152"/>
      <c r="H43" s="35">
        <f t="shared" si="40"/>
        <v>0</v>
      </c>
      <c r="I43" s="152">
        <f>'Plan RDG'!F43</f>
        <v>0</v>
      </c>
      <c r="J43" s="152"/>
      <c r="K43" s="285">
        <f t="shared" si="41"/>
        <v>0</v>
      </c>
      <c r="L43" s="35">
        <f t="shared" si="42"/>
        <v>0</v>
      </c>
      <c r="M43" s="152">
        <f>'Plan RDG'!G43</f>
        <v>0</v>
      </c>
      <c r="N43" s="152">
        <f t="shared" si="6"/>
        <v>0</v>
      </c>
      <c r="O43" s="36">
        <f t="shared" si="43"/>
        <v>0</v>
      </c>
      <c r="P43" s="37"/>
      <c r="Q43" s="152">
        <f>'Plan RDG'!J43</f>
        <v>0</v>
      </c>
      <c r="R43" s="152">
        <f>'Plan RDG'!K43</f>
        <v>0</v>
      </c>
      <c r="S43" s="36">
        <f t="shared" si="44"/>
        <v>0</v>
      </c>
      <c r="T43" s="37"/>
      <c r="U43" s="152">
        <f t="shared" si="7"/>
        <v>0</v>
      </c>
      <c r="V43" s="35">
        <f t="shared" si="45"/>
        <v>0</v>
      </c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</row>
    <row r="44" spans="1:34" ht="12.75" customHeight="1" x14ac:dyDescent="0.2">
      <c r="A44" s="239" t="s">
        <v>144</v>
      </c>
      <c r="B44" s="237">
        <f>'Plan RDG'!B44</f>
        <v>0</v>
      </c>
      <c r="C44" s="237"/>
      <c r="D44" s="237">
        <f>'Plan RDG'!D44</f>
        <v>0</v>
      </c>
      <c r="E44" s="152"/>
      <c r="F44" s="152">
        <f>'Plan RDG'!E44</f>
        <v>0</v>
      </c>
      <c r="G44" s="152"/>
      <c r="H44" s="35">
        <f t="shared" si="40"/>
        <v>0</v>
      </c>
      <c r="I44" s="152">
        <f>'Plan RDG'!F44</f>
        <v>0</v>
      </c>
      <c r="J44" s="152"/>
      <c r="K44" s="285">
        <f t="shared" si="41"/>
        <v>0</v>
      </c>
      <c r="L44" s="35">
        <f t="shared" si="42"/>
        <v>0</v>
      </c>
      <c r="M44" s="152">
        <f>'Plan RDG'!G44</f>
        <v>0</v>
      </c>
      <c r="N44" s="152">
        <f t="shared" si="6"/>
        <v>0</v>
      </c>
      <c r="O44" s="36">
        <f t="shared" si="43"/>
        <v>0</v>
      </c>
      <c r="P44" s="37"/>
      <c r="Q44" s="152">
        <f>'Plan RDG'!J44</f>
        <v>0</v>
      </c>
      <c r="R44" s="152">
        <f>'Plan RDG'!K44</f>
        <v>0</v>
      </c>
      <c r="S44" s="36">
        <f t="shared" si="44"/>
        <v>0</v>
      </c>
      <c r="T44" s="37"/>
      <c r="U44" s="152">
        <f t="shared" si="7"/>
        <v>0</v>
      </c>
      <c r="V44" s="35">
        <f t="shared" si="45"/>
        <v>0</v>
      </c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</row>
    <row r="45" spans="1:34" ht="12.75" customHeight="1" x14ac:dyDescent="0.2">
      <c r="A45" s="239" t="s">
        <v>145</v>
      </c>
      <c r="B45" s="237">
        <f>'Plan RDG'!B45</f>
        <v>0</v>
      </c>
      <c r="C45" s="237"/>
      <c r="D45" s="237">
        <f>'Plan RDG'!D45</f>
        <v>0</v>
      </c>
      <c r="E45" s="152"/>
      <c r="F45" s="152">
        <f>'Plan RDG'!E45</f>
        <v>0</v>
      </c>
      <c r="G45" s="152"/>
      <c r="H45" s="35">
        <f t="shared" si="40"/>
        <v>0</v>
      </c>
      <c r="I45" s="152">
        <f>'Plan RDG'!F45</f>
        <v>0</v>
      </c>
      <c r="J45" s="152"/>
      <c r="K45" s="285">
        <f t="shared" si="41"/>
        <v>0</v>
      </c>
      <c r="L45" s="35">
        <f t="shared" si="42"/>
        <v>0</v>
      </c>
      <c r="M45" s="152">
        <f>'Plan RDG'!G45</f>
        <v>0</v>
      </c>
      <c r="N45" s="152">
        <f t="shared" si="6"/>
        <v>0</v>
      </c>
      <c r="O45" s="36">
        <f t="shared" si="43"/>
        <v>0</v>
      </c>
      <c r="P45" s="37"/>
      <c r="Q45" s="152">
        <f>'Plan RDG'!J45</f>
        <v>0</v>
      </c>
      <c r="R45" s="152">
        <f>'Plan RDG'!K45</f>
        <v>0</v>
      </c>
      <c r="S45" s="36">
        <f t="shared" si="44"/>
        <v>0</v>
      </c>
      <c r="T45" s="37"/>
      <c r="U45" s="152">
        <f t="shared" si="7"/>
        <v>0</v>
      </c>
      <c r="V45" s="35">
        <f t="shared" si="45"/>
        <v>0</v>
      </c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</row>
    <row r="46" spans="1:34" ht="12.75" customHeight="1" x14ac:dyDescent="0.2">
      <c r="A46" s="239" t="s">
        <v>146</v>
      </c>
      <c r="B46" s="237">
        <f>'Plan RDG'!B46</f>
        <v>0</v>
      </c>
      <c r="C46" s="237"/>
      <c r="D46" s="237">
        <f>'Plan RDG'!D46</f>
        <v>0</v>
      </c>
      <c r="E46" s="152"/>
      <c r="F46" s="152">
        <f>'Plan RDG'!E46</f>
        <v>0</v>
      </c>
      <c r="G46" s="152"/>
      <c r="H46" s="35">
        <f t="shared" si="40"/>
        <v>0</v>
      </c>
      <c r="I46" s="152">
        <f>'Plan RDG'!F46</f>
        <v>0</v>
      </c>
      <c r="J46" s="152"/>
      <c r="K46" s="285">
        <f t="shared" si="41"/>
        <v>0</v>
      </c>
      <c r="L46" s="35">
        <f t="shared" si="42"/>
        <v>0</v>
      </c>
      <c r="M46" s="152">
        <f>'Plan RDG'!G46</f>
        <v>0</v>
      </c>
      <c r="N46" s="152">
        <f t="shared" si="6"/>
        <v>0</v>
      </c>
      <c r="O46" s="36">
        <f t="shared" si="43"/>
        <v>0</v>
      </c>
      <c r="P46" s="37"/>
      <c r="Q46" s="152">
        <f>'Plan RDG'!J46</f>
        <v>0</v>
      </c>
      <c r="R46" s="152">
        <f>'Plan RDG'!K46</f>
        <v>0</v>
      </c>
      <c r="S46" s="36">
        <f t="shared" si="44"/>
        <v>0</v>
      </c>
      <c r="T46" s="37"/>
      <c r="U46" s="152">
        <f t="shared" si="7"/>
        <v>0</v>
      </c>
      <c r="V46" s="35">
        <f t="shared" si="45"/>
        <v>0</v>
      </c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</row>
    <row r="47" spans="1:34" ht="12.75" customHeight="1" x14ac:dyDescent="0.2">
      <c r="A47" s="42" t="s">
        <v>147</v>
      </c>
      <c r="B47" s="332">
        <f>SUM(B40:B46)</f>
        <v>0</v>
      </c>
      <c r="C47" s="237"/>
      <c r="D47" s="40">
        <f t="shared" ref="D47:O47" si="46">SUM(D40:D46)</f>
        <v>0</v>
      </c>
      <c r="E47" s="40">
        <f t="shared" si="46"/>
        <v>0</v>
      </c>
      <c r="F47" s="40">
        <f t="shared" si="46"/>
        <v>0</v>
      </c>
      <c r="G47" s="40">
        <f t="shared" si="46"/>
        <v>0</v>
      </c>
      <c r="H47" s="40">
        <f t="shared" si="46"/>
        <v>0</v>
      </c>
      <c r="I47" s="40">
        <f t="shared" si="46"/>
        <v>0</v>
      </c>
      <c r="J47" s="40">
        <f t="shared" si="46"/>
        <v>0</v>
      </c>
      <c r="K47" s="40">
        <f t="shared" si="46"/>
        <v>0</v>
      </c>
      <c r="L47" s="40">
        <f t="shared" si="46"/>
        <v>0</v>
      </c>
      <c r="M47" s="40">
        <f t="shared" si="46"/>
        <v>0</v>
      </c>
      <c r="N47" s="40">
        <f t="shared" si="6"/>
        <v>0</v>
      </c>
      <c r="O47" s="40">
        <f t="shared" si="46"/>
        <v>0</v>
      </c>
      <c r="P47" s="37"/>
      <c r="Q47" s="40">
        <f t="shared" ref="Q47:R47" si="47">SUM(Q40:Q46)</f>
        <v>0</v>
      </c>
      <c r="R47" s="40">
        <f t="shared" si="47"/>
        <v>0</v>
      </c>
      <c r="S47" s="40">
        <f t="shared" si="44"/>
        <v>0</v>
      </c>
      <c r="T47" s="37"/>
      <c r="U47" s="40">
        <f t="shared" si="7"/>
        <v>0</v>
      </c>
      <c r="V47" s="40">
        <f t="shared" si="45"/>
        <v>0</v>
      </c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</row>
    <row r="48" spans="1:34" ht="12.75" customHeight="1" x14ac:dyDescent="0.2">
      <c r="A48" s="239"/>
      <c r="B48" s="237"/>
      <c r="C48" s="237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238"/>
      <c r="P48" s="37"/>
      <c r="Q48" s="152"/>
      <c r="R48" s="152"/>
      <c r="S48" s="238"/>
      <c r="T48" s="44"/>
      <c r="U48" s="152"/>
      <c r="V48" s="23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</row>
    <row r="49" spans="1:34" ht="12.75" customHeight="1" x14ac:dyDescent="0.2">
      <c r="A49" s="236"/>
      <c r="B49" s="27"/>
      <c r="C49" s="237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238"/>
      <c r="P49" s="37"/>
      <c r="Q49" s="152"/>
      <c r="R49" s="152"/>
      <c r="S49" s="238"/>
      <c r="T49" s="44"/>
      <c r="U49" s="152"/>
      <c r="V49" s="23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</row>
    <row r="50" spans="1:34" ht="12.75" customHeight="1" thickBot="1" x14ac:dyDescent="0.25">
      <c r="A50" s="45" t="s">
        <v>148</v>
      </c>
      <c r="B50" s="327">
        <f>SUM(B15,B22,B26,B33,B38,B47)</f>
        <v>0</v>
      </c>
      <c r="C50" s="46"/>
      <c r="D50" s="47">
        <f t="shared" ref="D50:O50" si="48">SUM(D15,D22,D26,D33,D38,D47)</f>
        <v>0</v>
      </c>
      <c r="E50" s="47">
        <f t="shared" si="48"/>
        <v>0</v>
      </c>
      <c r="F50" s="47">
        <f t="shared" si="48"/>
        <v>0</v>
      </c>
      <c r="G50" s="47">
        <f t="shared" si="48"/>
        <v>0</v>
      </c>
      <c r="H50" s="47">
        <f t="shared" si="48"/>
        <v>0</v>
      </c>
      <c r="I50" s="47">
        <f t="shared" si="48"/>
        <v>0</v>
      </c>
      <c r="J50" s="47">
        <f t="shared" si="48"/>
        <v>0</v>
      </c>
      <c r="K50" s="47">
        <f t="shared" si="48"/>
        <v>0</v>
      </c>
      <c r="L50" s="47">
        <f t="shared" si="48"/>
        <v>0</v>
      </c>
      <c r="M50" s="47">
        <f t="shared" si="48"/>
        <v>0</v>
      </c>
      <c r="N50" s="47">
        <f t="shared" si="6"/>
        <v>0</v>
      </c>
      <c r="O50" s="47">
        <f t="shared" si="48"/>
        <v>0</v>
      </c>
      <c r="P50" s="48"/>
      <c r="Q50" s="47">
        <f t="shared" ref="Q50:S50" si="49">SUM(Q15,Q22,Q26,Q33,Q38,Q47)</f>
        <v>0</v>
      </c>
      <c r="R50" s="47">
        <f t="shared" si="49"/>
        <v>0</v>
      </c>
      <c r="S50" s="47">
        <f t="shared" si="49"/>
        <v>0</v>
      </c>
      <c r="T50" s="49"/>
      <c r="U50" s="47">
        <f t="shared" si="7"/>
        <v>0</v>
      </c>
      <c r="V50" s="50">
        <f>SUM(O50,S50)</f>
        <v>0</v>
      </c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</row>
    <row r="51" spans="1:34" ht="12.75" customHeight="1" thickTop="1" x14ac:dyDescent="0.2">
      <c r="A51" s="236"/>
      <c r="B51" s="153"/>
      <c r="C51" s="152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51"/>
      <c r="P51" s="37"/>
      <c r="Q51" s="153"/>
      <c r="R51" s="153"/>
      <c r="S51" s="238"/>
      <c r="T51" s="37"/>
      <c r="U51" s="153"/>
      <c r="V51" s="152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</row>
    <row r="52" spans="1:34" ht="12.75" customHeight="1" x14ac:dyDescent="0.2">
      <c r="A52" s="236"/>
      <c r="B52" s="152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238"/>
      <c r="P52" s="37"/>
      <c r="Q52" s="152"/>
      <c r="R52" s="152"/>
      <c r="S52" s="238"/>
      <c r="T52" s="37"/>
      <c r="U52" s="152"/>
      <c r="V52" s="152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</row>
    <row r="53" spans="1:34" ht="12.75" customHeight="1" x14ac:dyDescent="0.2">
      <c r="A53" s="236" t="s">
        <v>149</v>
      </c>
      <c r="B53" s="152">
        <f>'Plan RDG'!B53</f>
        <v>0</v>
      </c>
      <c r="C53" s="152"/>
      <c r="D53" s="152">
        <f>'Plan RDG'!D53</f>
        <v>0</v>
      </c>
      <c r="E53" s="152"/>
      <c r="F53" s="152">
        <f>'Plan RDG'!E53</f>
        <v>0</v>
      </c>
      <c r="G53" s="152"/>
      <c r="H53" s="35">
        <f t="shared" ref="H53:H54" si="50">+E53+G53</f>
        <v>0</v>
      </c>
      <c r="I53" s="152">
        <f>'Plan RDG'!F53</f>
        <v>0</v>
      </c>
      <c r="J53" s="152"/>
      <c r="K53" s="285">
        <f t="shared" ref="K53:K54" si="51">+D53+F53+I53</f>
        <v>0</v>
      </c>
      <c r="L53" s="35">
        <f t="shared" ref="L53:L54" si="52">+H53+J53</f>
        <v>0</v>
      </c>
      <c r="M53" s="152">
        <f>'Plan RDG'!G53</f>
        <v>0</v>
      </c>
      <c r="N53" s="152">
        <f t="shared" si="6"/>
        <v>0</v>
      </c>
      <c r="O53" s="36">
        <f t="shared" ref="O53:O54" si="53">SUM(K53,M53)</f>
        <v>0</v>
      </c>
      <c r="P53" s="37"/>
      <c r="Q53" s="152">
        <f>'Plan RDG'!J53</f>
        <v>0</v>
      </c>
      <c r="R53" s="152">
        <f>'Plan RDG'!K53</f>
        <v>0</v>
      </c>
      <c r="S53" s="36">
        <f t="shared" ref="S53:S54" si="54">SUM(Q53,R53)</f>
        <v>0</v>
      </c>
      <c r="T53" s="37"/>
      <c r="U53" s="152">
        <f t="shared" si="7"/>
        <v>0</v>
      </c>
      <c r="V53" s="36">
        <f t="shared" ref="V53:V55" si="55">SUM(O53,S53)</f>
        <v>0</v>
      </c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</row>
    <row r="54" spans="1:34" ht="12.75" customHeight="1" x14ac:dyDescent="0.2">
      <c r="A54" s="236" t="s">
        <v>150</v>
      </c>
      <c r="B54" s="152">
        <f>'Plan RDG'!B54</f>
        <v>0</v>
      </c>
      <c r="C54" s="152"/>
      <c r="D54" s="152">
        <f>'Plan RDG'!D54</f>
        <v>0</v>
      </c>
      <c r="E54" s="152"/>
      <c r="F54" s="152">
        <f>'Plan RDG'!E54</f>
        <v>0</v>
      </c>
      <c r="G54" s="152"/>
      <c r="H54" s="35">
        <f t="shared" si="50"/>
        <v>0</v>
      </c>
      <c r="I54" s="152">
        <f>'Plan RDG'!F54</f>
        <v>0</v>
      </c>
      <c r="J54" s="152"/>
      <c r="K54" s="285">
        <f t="shared" si="51"/>
        <v>0</v>
      </c>
      <c r="L54" s="35">
        <f t="shared" si="52"/>
        <v>0</v>
      </c>
      <c r="M54" s="152">
        <f>'Plan RDG'!G54</f>
        <v>0</v>
      </c>
      <c r="N54" s="152">
        <f t="shared" si="6"/>
        <v>0</v>
      </c>
      <c r="O54" s="36">
        <f t="shared" si="53"/>
        <v>0</v>
      </c>
      <c r="P54" s="37"/>
      <c r="Q54" s="152">
        <f>'Plan RDG'!J54</f>
        <v>0</v>
      </c>
      <c r="R54" s="152">
        <f>'Plan RDG'!K54</f>
        <v>0</v>
      </c>
      <c r="S54" s="36">
        <f t="shared" si="54"/>
        <v>0</v>
      </c>
      <c r="T54" s="37"/>
      <c r="U54" s="152">
        <f t="shared" si="7"/>
        <v>0</v>
      </c>
      <c r="V54" s="36">
        <f t="shared" si="55"/>
        <v>0</v>
      </c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</row>
    <row r="55" spans="1:34" ht="12.75" customHeight="1" x14ac:dyDescent="0.2">
      <c r="A55" s="52" t="s">
        <v>151</v>
      </c>
      <c r="B55" s="53">
        <f>SUM(B53:B54)</f>
        <v>0</v>
      </c>
      <c r="C55" s="54"/>
      <c r="D55" s="53">
        <f t="shared" ref="D55:O55" si="56">SUM(D53:D54)</f>
        <v>0</v>
      </c>
      <c r="E55" s="53">
        <f t="shared" si="56"/>
        <v>0</v>
      </c>
      <c r="F55" s="53">
        <f t="shared" si="56"/>
        <v>0</v>
      </c>
      <c r="G55" s="53">
        <f t="shared" si="56"/>
        <v>0</v>
      </c>
      <c r="H55" s="53">
        <f t="shared" si="56"/>
        <v>0</v>
      </c>
      <c r="I55" s="53">
        <f t="shared" si="56"/>
        <v>0</v>
      </c>
      <c r="J55" s="53">
        <f t="shared" si="56"/>
        <v>0</v>
      </c>
      <c r="K55" s="53">
        <f t="shared" si="56"/>
        <v>0</v>
      </c>
      <c r="L55" s="53">
        <f t="shared" si="56"/>
        <v>0</v>
      </c>
      <c r="M55" s="53">
        <f t="shared" si="56"/>
        <v>0</v>
      </c>
      <c r="N55" s="53">
        <f t="shared" si="6"/>
        <v>0</v>
      </c>
      <c r="O55" s="53">
        <f t="shared" si="56"/>
        <v>0</v>
      </c>
      <c r="P55" s="54"/>
      <c r="Q55" s="53">
        <f t="shared" ref="Q55:R55" si="57">SUM(Q53:Q54)</f>
        <v>0</v>
      </c>
      <c r="R55" s="53">
        <f t="shared" si="57"/>
        <v>0</v>
      </c>
      <c r="S55" s="53">
        <f>SUM(Q55:R55)</f>
        <v>0</v>
      </c>
      <c r="T55" s="54"/>
      <c r="U55" s="53">
        <f t="shared" si="7"/>
        <v>0</v>
      </c>
      <c r="V55" s="53">
        <f t="shared" si="55"/>
        <v>0</v>
      </c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</row>
    <row r="56" spans="1:34" ht="12.75" customHeight="1" x14ac:dyDescent="0.2">
      <c r="A56" s="236"/>
      <c r="B56" s="152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238"/>
      <c r="P56" s="37"/>
      <c r="Q56" s="152"/>
      <c r="R56" s="152"/>
      <c r="S56" s="238"/>
      <c r="T56" s="37"/>
      <c r="U56" s="152"/>
      <c r="V56" s="152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</row>
    <row r="57" spans="1:34" ht="12.75" customHeight="1" x14ac:dyDescent="0.2">
      <c r="A57" s="236" t="s">
        <v>152</v>
      </c>
      <c r="B57" s="152">
        <f>'Plan RDG'!B57</f>
        <v>0</v>
      </c>
      <c r="C57" s="152"/>
      <c r="D57" s="152">
        <f>'Plan RDG'!D57</f>
        <v>0</v>
      </c>
      <c r="E57" s="152"/>
      <c r="F57" s="152">
        <f>'Plan RDG'!E57</f>
        <v>0</v>
      </c>
      <c r="G57" s="152"/>
      <c r="H57" s="35">
        <f t="shared" ref="H57:H59" si="58">+E57+G57</f>
        <v>0</v>
      </c>
      <c r="I57" s="152">
        <f>'Plan RDG'!F57</f>
        <v>0</v>
      </c>
      <c r="J57" s="152"/>
      <c r="K57" s="285">
        <f t="shared" ref="K57:K59" si="59">+D57+F57+I57</f>
        <v>0</v>
      </c>
      <c r="L57" s="35">
        <f t="shared" ref="L57:L59" si="60">+H57+J57</f>
        <v>0</v>
      </c>
      <c r="M57" s="152">
        <f>'Plan RDG'!G57</f>
        <v>0</v>
      </c>
      <c r="N57" s="152">
        <f t="shared" si="6"/>
        <v>0</v>
      </c>
      <c r="O57" s="36">
        <f t="shared" ref="O57:O59" si="61">SUM(K57,M57)</f>
        <v>0</v>
      </c>
      <c r="P57" s="37"/>
      <c r="Q57" s="152">
        <f>'Plan RDG'!J57</f>
        <v>0</v>
      </c>
      <c r="R57" s="152">
        <f>'Plan RDG'!K57</f>
        <v>0</v>
      </c>
      <c r="S57" s="36">
        <f t="shared" ref="S57:S60" si="62">SUM(Q57,R57)</f>
        <v>0</v>
      </c>
      <c r="T57" s="36"/>
      <c r="U57" s="152">
        <f t="shared" si="7"/>
        <v>0</v>
      </c>
      <c r="V57" s="36">
        <f t="shared" ref="V57:V60" si="63">SUM(O57,S57)</f>
        <v>0</v>
      </c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</row>
    <row r="58" spans="1:34" ht="12.75" customHeight="1" x14ac:dyDescent="0.2">
      <c r="A58" s="236" t="s">
        <v>153</v>
      </c>
      <c r="B58" s="152">
        <f>'Plan RDG'!B58</f>
        <v>0</v>
      </c>
      <c r="C58" s="152"/>
      <c r="D58" s="152">
        <f>'Plan RDG'!D58</f>
        <v>0</v>
      </c>
      <c r="E58" s="152"/>
      <c r="F58" s="152">
        <f>'Plan RDG'!E58</f>
        <v>0</v>
      </c>
      <c r="G58" s="152"/>
      <c r="H58" s="35">
        <f t="shared" si="58"/>
        <v>0</v>
      </c>
      <c r="I58" s="152">
        <f>'Plan RDG'!F58</f>
        <v>0</v>
      </c>
      <c r="J58" s="152"/>
      <c r="K58" s="285">
        <f t="shared" si="59"/>
        <v>0</v>
      </c>
      <c r="L58" s="35">
        <f t="shared" si="60"/>
        <v>0</v>
      </c>
      <c r="M58" s="152">
        <f>'Plan RDG'!G58</f>
        <v>0</v>
      </c>
      <c r="N58" s="152">
        <f t="shared" si="6"/>
        <v>0</v>
      </c>
      <c r="O58" s="36">
        <f t="shared" si="61"/>
        <v>0</v>
      </c>
      <c r="P58" s="37"/>
      <c r="Q58" s="152">
        <f>'Plan RDG'!J58</f>
        <v>0</v>
      </c>
      <c r="R58" s="152">
        <f>'Plan RDG'!K58</f>
        <v>0</v>
      </c>
      <c r="S58" s="36">
        <f t="shared" si="62"/>
        <v>0</v>
      </c>
      <c r="T58" s="36"/>
      <c r="U58" s="152">
        <f t="shared" si="7"/>
        <v>0</v>
      </c>
      <c r="V58" s="36">
        <f t="shared" si="63"/>
        <v>0</v>
      </c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</row>
    <row r="59" spans="1:34" ht="12.75" customHeight="1" x14ac:dyDescent="0.2">
      <c r="A59" s="236" t="s">
        <v>154</v>
      </c>
      <c r="B59" s="152">
        <f>'Plan RDG'!B59</f>
        <v>0</v>
      </c>
      <c r="C59" s="152"/>
      <c r="D59" s="152">
        <f>'Plan RDG'!D59</f>
        <v>0</v>
      </c>
      <c r="E59" s="152"/>
      <c r="F59" s="152">
        <f>'Plan RDG'!E59</f>
        <v>0</v>
      </c>
      <c r="G59" s="152"/>
      <c r="H59" s="35">
        <f t="shared" si="58"/>
        <v>0</v>
      </c>
      <c r="I59" s="152">
        <f>'Plan RDG'!F59</f>
        <v>0</v>
      </c>
      <c r="J59" s="152"/>
      <c r="K59" s="285">
        <f t="shared" si="59"/>
        <v>0</v>
      </c>
      <c r="L59" s="35">
        <f t="shared" si="60"/>
        <v>0</v>
      </c>
      <c r="M59" s="152">
        <f>'Plan RDG'!G59</f>
        <v>0</v>
      </c>
      <c r="N59" s="152">
        <f t="shared" si="6"/>
        <v>0</v>
      </c>
      <c r="O59" s="36">
        <f t="shared" si="61"/>
        <v>0</v>
      </c>
      <c r="P59" s="37"/>
      <c r="Q59" s="152">
        <f>'Plan RDG'!J59</f>
        <v>0</v>
      </c>
      <c r="R59" s="152">
        <f>'Plan RDG'!K59</f>
        <v>0</v>
      </c>
      <c r="S59" s="36">
        <f t="shared" si="62"/>
        <v>0</v>
      </c>
      <c r="T59" s="36"/>
      <c r="U59" s="152">
        <f t="shared" si="7"/>
        <v>0</v>
      </c>
      <c r="V59" s="36">
        <f t="shared" si="63"/>
        <v>0</v>
      </c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</row>
    <row r="60" spans="1:34" ht="12.75" customHeight="1" x14ac:dyDescent="0.2">
      <c r="A60" s="52" t="s">
        <v>155</v>
      </c>
      <c r="B60" s="53">
        <f>SUM(B57:B59)</f>
        <v>0</v>
      </c>
      <c r="C60" s="152"/>
      <c r="D60" s="53">
        <f t="shared" ref="D60:O60" si="64">SUM(D57:D59)</f>
        <v>0</v>
      </c>
      <c r="E60" s="53">
        <f t="shared" si="64"/>
        <v>0</v>
      </c>
      <c r="F60" s="53">
        <f t="shared" si="64"/>
        <v>0</v>
      </c>
      <c r="G60" s="53">
        <f t="shared" si="64"/>
        <v>0</v>
      </c>
      <c r="H60" s="53">
        <f t="shared" si="64"/>
        <v>0</v>
      </c>
      <c r="I60" s="53">
        <f t="shared" si="64"/>
        <v>0</v>
      </c>
      <c r="J60" s="53">
        <f t="shared" si="64"/>
        <v>0</v>
      </c>
      <c r="K60" s="53">
        <f t="shared" si="64"/>
        <v>0</v>
      </c>
      <c r="L60" s="53">
        <f t="shared" si="64"/>
        <v>0</v>
      </c>
      <c r="M60" s="53">
        <f t="shared" si="64"/>
        <v>0</v>
      </c>
      <c r="N60" s="53">
        <f t="shared" si="6"/>
        <v>0</v>
      </c>
      <c r="O60" s="53">
        <f t="shared" si="64"/>
        <v>0</v>
      </c>
      <c r="P60" s="37"/>
      <c r="Q60" s="53">
        <f t="shared" ref="Q60:R60" si="65">SUM(Q57:Q59)</f>
        <v>0</v>
      </c>
      <c r="R60" s="53">
        <f t="shared" si="65"/>
        <v>0</v>
      </c>
      <c r="S60" s="53">
        <f t="shared" si="62"/>
        <v>0</v>
      </c>
      <c r="T60" s="37"/>
      <c r="U60" s="53">
        <f t="shared" si="7"/>
        <v>0</v>
      </c>
      <c r="V60" s="53">
        <f t="shared" si="63"/>
        <v>0</v>
      </c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</row>
    <row r="61" spans="1:34" ht="12.75" customHeight="1" x14ac:dyDescent="0.2">
      <c r="A61" s="236"/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238"/>
      <c r="P61" s="37"/>
      <c r="Q61" s="152"/>
      <c r="R61" s="152"/>
      <c r="S61" s="238"/>
      <c r="T61" s="37"/>
      <c r="U61" s="152"/>
      <c r="V61" s="152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</row>
    <row r="62" spans="1:34" ht="12.75" customHeight="1" x14ac:dyDescent="0.2">
      <c r="A62" s="239" t="s">
        <v>156</v>
      </c>
      <c r="B62" s="152">
        <f>'Plan RDG'!B62</f>
        <v>0</v>
      </c>
      <c r="C62" s="152"/>
      <c r="D62" s="152">
        <f>'Plan RDG'!D62</f>
        <v>0</v>
      </c>
      <c r="E62" s="152"/>
      <c r="F62" s="152">
        <f>'Plan RDG'!E62</f>
        <v>0</v>
      </c>
      <c r="G62" s="152"/>
      <c r="H62" s="35">
        <f t="shared" ref="H62:H64" si="66">+E62+G62</f>
        <v>0</v>
      </c>
      <c r="I62" s="152">
        <f>'Plan RDG'!F62</f>
        <v>0</v>
      </c>
      <c r="J62" s="152"/>
      <c r="K62" s="285">
        <f t="shared" ref="K62:K64" si="67">+D62+F62+I62</f>
        <v>0</v>
      </c>
      <c r="L62" s="35">
        <f t="shared" ref="L62:L64" si="68">+H62+J62</f>
        <v>0</v>
      </c>
      <c r="M62" s="152">
        <f>'Plan RDG'!G62</f>
        <v>0</v>
      </c>
      <c r="N62" s="152">
        <f t="shared" si="6"/>
        <v>0</v>
      </c>
      <c r="O62" s="36">
        <f t="shared" ref="O62:O64" si="69">SUM(K62,M62)</f>
        <v>0</v>
      </c>
      <c r="P62" s="37"/>
      <c r="Q62" s="152">
        <f>'Plan RDG'!J62</f>
        <v>0</v>
      </c>
      <c r="R62" s="152">
        <f>'Plan RDG'!K62</f>
        <v>0</v>
      </c>
      <c r="S62" s="36">
        <f t="shared" ref="S62:S65" si="70">SUM(Q62,R62)</f>
        <v>0</v>
      </c>
      <c r="T62" s="36"/>
      <c r="U62" s="152">
        <f t="shared" si="7"/>
        <v>0</v>
      </c>
      <c r="V62" s="36">
        <f t="shared" ref="V62:V65" si="71">SUM(O62,S62)</f>
        <v>0</v>
      </c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</row>
    <row r="63" spans="1:34" ht="12.75" customHeight="1" x14ac:dyDescent="0.2">
      <c r="A63" s="239" t="s">
        <v>157</v>
      </c>
      <c r="B63" s="152">
        <f>'Plan RDG'!B63</f>
        <v>0</v>
      </c>
      <c r="C63" s="152"/>
      <c r="D63" s="152">
        <f>'Plan RDG'!D63</f>
        <v>0</v>
      </c>
      <c r="E63" s="152"/>
      <c r="F63" s="152">
        <f>'Plan RDG'!E63</f>
        <v>0</v>
      </c>
      <c r="G63" s="152"/>
      <c r="H63" s="35">
        <f t="shared" si="66"/>
        <v>0</v>
      </c>
      <c r="I63" s="152">
        <f>'Plan RDG'!F63</f>
        <v>0</v>
      </c>
      <c r="J63" s="152"/>
      <c r="K63" s="285">
        <f t="shared" si="67"/>
        <v>0</v>
      </c>
      <c r="L63" s="35">
        <f t="shared" si="68"/>
        <v>0</v>
      </c>
      <c r="M63" s="152">
        <f>'Plan RDG'!G63</f>
        <v>0</v>
      </c>
      <c r="N63" s="152">
        <f t="shared" si="6"/>
        <v>0</v>
      </c>
      <c r="O63" s="36">
        <f t="shared" si="69"/>
        <v>0</v>
      </c>
      <c r="P63" s="37"/>
      <c r="Q63" s="152">
        <f>'Plan RDG'!J63</f>
        <v>0</v>
      </c>
      <c r="R63" s="152">
        <f>'Plan RDG'!K63</f>
        <v>0</v>
      </c>
      <c r="S63" s="36">
        <f t="shared" si="70"/>
        <v>0</v>
      </c>
      <c r="T63" s="36"/>
      <c r="U63" s="152">
        <f t="shared" si="7"/>
        <v>0</v>
      </c>
      <c r="V63" s="36">
        <f t="shared" si="71"/>
        <v>0</v>
      </c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</row>
    <row r="64" spans="1:34" ht="12.75" customHeight="1" x14ac:dyDescent="0.2">
      <c r="A64" s="239" t="s">
        <v>158</v>
      </c>
      <c r="B64" s="152">
        <f>'Plan RDG'!B64</f>
        <v>0</v>
      </c>
      <c r="C64" s="152"/>
      <c r="D64" s="152">
        <f>'Plan RDG'!D64</f>
        <v>0</v>
      </c>
      <c r="E64" s="152"/>
      <c r="F64" s="152">
        <f>'Plan RDG'!E64</f>
        <v>0</v>
      </c>
      <c r="G64" s="152"/>
      <c r="H64" s="35">
        <f t="shared" si="66"/>
        <v>0</v>
      </c>
      <c r="I64" s="152">
        <f>'Plan RDG'!F64</f>
        <v>0</v>
      </c>
      <c r="J64" s="152"/>
      <c r="K64" s="285">
        <f t="shared" si="67"/>
        <v>0</v>
      </c>
      <c r="L64" s="35">
        <f t="shared" si="68"/>
        <v>0</v>
      </c>
      <c r="M64" s="152">
        <f>'Plan RDG'!G64</f>
        <v>0</v>
      </c>
      <c r="N64" s="152">
        <f t="shared" si="6"/>
        <v>0</v>
      </c>
      <c r="O64" s="36">
        <f t="shared" si="69"/>
        <v>0</v>
      </c>
      <c r="P64" s="37"/>
      <c r="Q64" s="152">
        <f>'Plan RDG'!J64</f>
        <v>0</v>
      </c>
      <c r="R64" s="152">
        <f>'Plan RDG'!K64</f>
        <v>0</v>
      </c>
      <c r="S64" s="36">
        <f t="shared" si="70"/>
        <v>0</v>
      </c>
      <c r="T64" s="36"/>
      <c r="U64" s="152">
        <f t="shared" si="7"/>
        <v>0</v>
      </c>
      <c r="V64" s="36">
        <f t="shared" si="71"/>
        <v>0</v>
      </c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</row>
    <row r="65" spans="1:34" ht="12.75" customHeight="1" x14ac:dyDescent="0.2">
      <c r="A65" s="52" t="s">
        <v>159</v>
      </c>
      <c r="B65" s="53">
        <f>SUM(B62:B64)</f>
        <v>0</v>
      </c>
      <c r="C65" s="152"/>
      <c r="D65" s="53">
        <f t="shared" ref="D65:O65" si="72">SUM(D62:D64)</f>
        <v>0</v>
      </c>
      <c r="E65" s="53">
        <f t="shared" si="72"/>
        <v>0</v>
      </c>
      <c r="F65" s="53">
        <f t="shared" si="72"/>
        <v>0</v>
      </c>
      <c r="G65" s="53">
        <f t="shared" si="72"/>
        <v>0</v>
      </c>
      <c r="H65" s="53">
        <f t="shared" si="72"/>
        <v>0</v>
      </c>
      <c r="I65" s="53">
        <f t="shared" si="72"/>
        <v>0</v>
      </c>
      <c r="J65" s="53">
        <f t="shared" si="72"/>
        <v>0</v>
      </c>
      <c r="K65" s="53">
        <f t="shared" si="72"/>
        <v>0</v>
      </c>
      <c r="L65" s="53">
        <f t="shared" si="72"/>
        <v>0</v>
      </c>
      <c r="M65" s="53">
        <f t="shared" si="72"/>
        <v>0</v>
      </c>
      <c r="N65" s="53">
        <f t="shared" si="6"/>
        <v>0</v>
      </c>
      <c r="O65" s="53">
        <f t="shared" si="72"/>
        <v>0</v>
      </c>
      <c r="P65" s="37"/>
      <c r="Q65" s="53">
        <f t="shared" ref="Q65:R65" si="73">SUM(Q62:Q64)</f>
        <v>0</v>
      </c>
      <c r="R65" s="53">
        <f t="shared" si="73"/>
        <v>0</v>
      </c>
      <c r="S65" s="53">
        <f t="shared" si="70"/>
        <v>0</v>
      </c>
      <c r="T65" s="37"/>
      <c r="U65" s="53">
        <f t="shared" si="7"/>
        <v>0</v>
      </c>
      <c r="V65" s="53">
        <f t="shared" si="71"/>
        <v>0</v>
      </c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</row>
    <row r="66" spans="1:34" ht="12.75" customHeight="1" x14ac:dyDescent="0.2">
      <c r="A66" s="240"/>
      <c r="B66" s="152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238"/>
      <c r="P66" s="37"/>
      <c r="Q66" s="152"/>
      <c r="R66" s="152"/>
      <c r="S66" s="238"/>
      <c r="T66" s="37"/>
      <c r="U66" s="152"/>
      <c r="V66" s="152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</row>
    <row r="67" spans="1:34" ht="12.75" customHeight="1" x14ac:dyDescent="0.2">
      <c r="A67" s="239" t="s">
        <v>160</v>
      </c>
      <c r="B67" s="152">
        <f>'Plan RDG'!B67</f>
        <v>0</v>
      </c>
      <c r="C67" s="152"/>
      <c r="D67" s="152">
        <f>'Plan RDG'!D67</f>
        <v>0</v>
      </c>
      <c r="E67" s="152"/>
      <c r="F67" s="152">
        <f>'Plan RDG'!E67</f>
        <v>0</v>
      </c>
      <c r="G67" s="152"/>
      <c r="H67" s="35">
        <f t="shared" ref="H67:H69" si="74">+E67+G67</f>
        <v>0</v>
      </c>
      <c r="I67" s="152">
        <f>'Plan RDG'!F67</f>
        <v>0</v>
      </c>
      <c r="J67" s="152"/>
      <c r="K67" s="285">
        <f t="shared" ref="K67:K69" si="75">+D67+F67+I67</f>
        <v>0</v>
      </c>
      <c r="L67" s="35">
        <f t="shared" ref="L67:L69" si="76">+H67+J67</f>
        <v>0</v>
      </c>
      <c r="M67" s="152">
        <f>'Plan RDG'!G67</f>
        <v>0</v>
      </c>
      <c r="N67" s="152">
        <f t="shared" si="6"/>
        <v>0</v>
      </c>
      <c r="O67" s="36">
        <f t="shared" ref="O67:O69" si="77">SUM(K67,M67)</f>
        <v>0</v>
      </c>
      <c r="P67" s="37"/>
      <c r="Q67" s="152">
        <f>'Plan RDG'!J67</f>
        <v>0</v>
      </c>
      <c r="R67" s="152">
        <f>'Plan RDG'!K67</f>
        <v>0</v>
      </c>
      <c r="S67" s="36">
        <f t="shared" ref="S67:S70" si="78">SUM(Q67,R67)</f>
        <v>0</v>
      </c>
      <c r="T67" s="36"/>
      <c r="U67" s="152">
        <f t="shared" si="7"/>
        <v>0</v>
      </c>
      <c r="V67" s="36">
        <f t="shared" ref="V67:V70" si="79">SUM(O67,S67)</f>
        <v>0</v>
      </c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</row>
    <row r="68" spans="1:34" ht="12.75" customHeight="1" x14ac:dyDescent="0.2">
      <c r="A68" s="239" t="s">
        <v>161</v>
      </c>
      <c r="B68" s="152">
        <f>'Plan RDG'!B68</f>
        <v>0</v>
      </c>
      <c r="C68" s="152"/>
      <c r="D68" s="152">
        <f>'Plan RDG'!D68</f>
        <v>0</v>
      </c>
      <c r="E68" s="152"/>
      <c r="F68" s="152">
        <f>'Plan RDG'!E68</f>
        <v>0</v>
      </c>
      <c r="G68" s="152"/>
      <c r="H68" s="35">
        <f t="shared" si="74"/>
        <v>0</v>
      </c>
      <c r="I68" s="152">
        <f>'Plan RDG'!F68</f>
        <v>0</v>
      </c>
      <c r="J68" s="152"/>
      <c r="K68" s="285">
        <f t="shared" si="75"/>
        <v>0</v>
      </c>
      <c r="L68" s="35">
        <f t="shared" si="76"/>
        <v>0</v>
      </c>
      <c r="M68" s="152">
        <f>'Plan RDG'!G68</f>
        <v>0</v>
      </c>
      <c r="N68" s="152">
        <f t="shared" si="6"/>
        <v>0</v>
      </c>
      <c r="O68" s="36">
        <f t="shared" si="77"/>
        <v>0</v>
      </c>
      <c r="P68" s="37"/>
      <c r="Q68" s="152">
        <f>'Plan RDG'!J68</f>
        <v>0</v>
      </c>
      <c r="R68" s="152">
        <f>'Plan RDG'!K68</f>
        <v>0</v>
      </c>
      <c r="S68" s="36">
        <f t="shared" si="78"/>
        <v>0</v>
      </c>
      <c r="T68" s="36"/>
      <c r="U68" s="152">
        <f t="shared" si="7"/>
        <v>0</v>
      </c>
      <c r="V68" s="36">
        <f t="shared" si="79"/>
        <v>0</v>
      </c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</row>
    <row r="69" spans="1:34" ht="12.75" customHeight="1" x14ac:dyDescent="0.2">
      <c r="A69" s="239" t="s">
        <v>162</v>
      </c>
      <c r="B69" s="152">
        <f>'Plan RDG'!B69</f>
        <v>0</v>
      </c>
      <c r="C69" s="152"/>
      <c r="D69" s="152">
        <f>'Plan RDG'!D69</f>
        <v>0</v>
      </c>
      <c r="E69" s="152"/>
      <c r="F69" s="152">
        <f>'Plan RDG'!E69</f>
        <v>0</v>
      </c>
      <c r="G69" s="152"/>
      <c r="H69" s="35">
        <f t="shared" si="74"/>
        <v>0</v>
      </c>
      <c r="I69" s="152">
        <f>'Plan RDG'!F69</f>
        <v>0</v>
      </c>
      <c r="J69" s="152"/>
      <c r="K69" s="285">
        <f t="shared" si="75"/>
        <v>0</v>
      </c>
      <c r="L69" s="35">
        <f t="shared" si="76"/>
        <v>0</v>
      </c>
      <c r="M69" s="152">
        <f>'Plan RDG'!G69</f>
        <v>0</v>
      </c>
      <c r="N69" s="152">
        <f t="shared" si="6"/>
        <v>0</v>
      </c>
      <c r="O69" s="36">
        <f t="shared" si="77"/>
        <v>0</v>
      </c>
      <c r="P69" s="37"/>
      <c r="Q69" s="152">
        <f>'Plan RDG'!J69</f>
        <v>0</v>
      </c>
      <c r="R69" s="152">
        <f>'Plan RDG'!K69</f>
        <v>0</v>
      </c>
      <c r="S69" s="36">
        <f t="shared" si="78"/>
        <v>0</v>
      </c>
      <c r="T69" s="36"/>
      <c r="U69" s="152">
        <f t="shared" si="7"/>
        <v>0</v>
      </c>
      <c r="V69" s="36">
        <f t="shared" si="79"/>
        <v>0</v>
      </c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</row>
    <row r="70" spans="1:34" ht="12.75" customHeight="1" x14ac:dyDescent="0.2">
      <c r="A70" s="52" t="s">
        <v>163</v>
      </c>
      <c r="B70" s="53">
        <f>SUM(B67:B69)</f>
        <v>0</v>
      </c>
      <c r="C70" s="152"/>
      <c r="D70" s="53">
        <f t="shared" ref="D70:O70" si="80">SUM(D67:D69)</f>
        <v>0</v>
      </c>
      <c r="E70" s="53">
        <f t="shared" si="80"/>
        <v>0</v>
      </c>
      <c r="F70" s="53">
        <f t="shared" si="80"/>
        <v>0</v>
      </c>
      <c r="G70" s="53">
        <f t="shared" si="80"/>
        <v>0</v>
      </c>
      <c r="H70" s="53">
        <f t="shared" si="80"/>
        <v>0</v>
      </c>
      <c r="I70" s="53">
        <f t="shared" si="80"/>
        <v>0</v>
      </c>
      <c r="J70" s="53">
        <f t="shared" si="80"/>
        <v>0</v>
      </c>
      <c r="K70" s="53">
        <f t="shared" si="80"/>
        <v>0</v>
      </c>
      <c r="L70" s="53">
        <f t="shared" si="80"/>
        <v>0</v>
      </c>
      <c r="M70" s="53">
        <f t="shared" si="80"/>
        <v>0</v>
      </c>
      <c r="N70" s="53">
        <f t="shared" si="6"/>
        <v>0</v>
      </c>
      <c r="O70" s="53">
        <f t="shared" si="80"/>
        <v>0</v>
      </c>
      <c r="P70" s="37"/>
      <c r="Q70" s="53">
        <f t="shared" ref="Q70:R70" si="81">SUM(Q67:Q69)</f>
        <v>0</v>
      </c>
      <c r="R70" s="53">
        <f t="shared" si="81"/>
        <v>0</v>
      </c>
      <c r="S70" s="53">
        <f t="shared" si="78"/>
        <v>0</v>
      </c>
      <c r="T70" s="37"/>
      <c r="U70" s="53">
        <f t="shared" si="7"/>
        <v>0</v>
      </c>
      <c r="V70" s="53">
        <f t="shared" si="79"/>
        <v>0</v>
      </c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</row>
    <row r="71" spans="1:34" ht="12.75" customHeight="1" x14ac:dyDescent="0.2">
      <c r="A71" s="240"/>
      <c r="B71" s="152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238"/>
      <c r="P71" s="37"/>
      <c r="Q71" s="152"/>
      <c r="R71" s="152"/>
      <c r="S71" s="152"/>
      <c r="T71" s="37"/>
      <c r="U71" s="152"/>
      <c r="V71" s="152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</row>
    <row r="72" spans="1:34" ht="12.75" customHeight="1" x14ac:dyDescent="0.2">
      <c r="A72" s="239" t="s">
        <v>162</v>
      </c>
      <c r="B72" s="152">
        <f>'Plan RDG'!B72</f>
        <v>0</v>
      </c>
      <c r="C72" s="152"/>
      <c r="D72" s="152">
        <f>'Plan RDG'!D72</f>
        <v>0</v>
      </c>
      <c r="E72" s="152"/>
      <c r="F72" s="152">
        <f>'Plan RDG'!E72</f>
        <v>0</v>
      </c>
      <c r="G72" s="152"/>
      <c r="H72" s="35">
        <f>+E72+G72</f>
        <v>0</v>
      </c>
      <c r="I72" s="152">
        <f>'Plan RDG'!F72</f>
        <v>0</v>
      </c>
      <c r="J72" s="152"/>
      <c r="K72" s="285">
        <f>+D72+F72+I72</f>
        <v>0</v>
      </c>
      <c r="L72" s="35">
        <f>+H72+J72</f>
        <v>0</v>
      </c>
      <c r="M72" s="152">
        <f>'Plan RDG'!G72</f>
        <v>0</v>
      </c>
      <c r="N72" s="152">
        <f t="shared" si="6"/>
        <v>0</v>
      </c>
      <c r="O72" s="36">
        <f>SUM(K72,M72)</f>
        <v>0</v>
      </c>
      <c r="P72" s="37"/>
      <c r="Q72" s="152">
        <f>'Plan RDG'!J72</f>
        <v>0</v>
      </c>
      <c r="R72" s="152">
        <f>'Plan RDG'!K72</f>
        <v>0</v>
      </c>
      <c r="S72" s="36">
        <f>SUM(Q72,R72)</f>
        <v>0</v>
      </c>
      <c r="T72" s="36"/>
      <c r="U72" s="152">
        <f t="shared" si="7"/>
        <v>0</v>
      </c>
      <c r="V72" s="36">
        <f t="shared" ref="V72:V73" si="82">SUM(O72,S72)</f>
        <v>0</v>
      </c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</row>
    <row r="73" spans="1:34" ht="12.75" customHeight="1" x14ac:dyDescent="0.2">
      <c r="A73" s="55" t="s">
        <v>164</v>
      </c>
      <c r="B73" s="56">
        <f>SUM(B60,B65,B70,B72)</f>
        <v>0</v>
      </c>
      <c r="C73" s="57"/>
      <c r="D73" s="56">
        <f t="shared" ref="D73:O73" si="83">SUM(D60,D65,D70,D72)</f>
        <v>0</v>
      </c>
      <c r="E73" s="56">
        <f t="shared" si="83"/>
        <v>0</v>
      </c>
      <c r="F73" s="56">
        <f t="shared" si="83"/>
        <v>0</v>
      </c>
      <c r="G73" s="56">
        <f t="shared" si="83"/>
        <v>0</v>
      </c>
      <c r="H73" s="56">
        <f t="shared" si="83"/>
        <v>0</v>
      </c>
      <c r="I73" s="56">
        <f t="shared" si="83"/>
        <v>0</v>
      </c>
      <c r="J73" s="56">
        <f t="shared" si="83"/>
        <v>0</v>
      </c>
      <c r="K73" s="56">
        <f t="shared" si="83"/>
        <v>0</v>
      </c>
      <c r="L73" s="56">
        <f t="shared" si="83"/>
        <v>0</v>
      </c>
      <c r="M73" s="56">
        <f t="shared" si="83"/>
        <v>0</v>
      </c>
      <c r="N73" s="56">
        <f t="shared" si="6"/>
        <v>0</v>
      </c>
      <c r="O73" s="56">
        <f t="shared" si="83"/>
        <v>0</v>
      </c>
      <c r="P73" s="56"/>
      <c r="Q73" s="56">
        <f t="shared" ref="Q73:S73" si="84">SUM(Q60,Q65,Q70,Q72)</f>
        <v>0</v>
      </c>
      <c r="R73" s="56">
        <f t="shared" si="84"/>
        <v>0</v>
      </c>
      <c r="S73" s="56">
        <f t="shared" si="84"/>
        <v>0</v>
      </c>
      <c r="T73" s="57"/>
      <c r="U73" s="56">
        <f t="shared" si="7"/>
        <v>0</v>
      </c>
      <c r="V73" s="56">
        <f t="shared" si="82"/>
        <v>0</v>
      </c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</row>
    <row r="74" spans="1:34" ht="12.75" customHeight="1" x14ac:dyDescent="0.2">
      <c r="A74" s="241"/>
      <c r="B74" s="152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238"/>
      <c r="P74" s="37"/>
      <c r="Q74" s="152"/>
      <c r="R74" s="152"/>
      <c r="S74" s="152"/>
      <c r="T74" s="37"/>
      <c r="U74" s="152"/>
      <c r="V74" s="152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</row>
    <row r="75" spans="1:34" ht="12.75" customHeight="1" x14ac:dyDescent="0.2">
      <c r="A75" s="242" t="s">
        <v>165</v>
      </c>
      <c r="B75" s="152">
        <f>'Plan RDG'!B75</f>
        <v>0</v>
      </c>
      <c r="C75" s="152"/>
      <c r="D75" s="152">
        <f>'Plan RDG'!D75</f>
        <v>0</v>
      </c>
      <c r="E75" s="152"/>
      <c r="F75" s="152">
        <f>'Plan RDG'!E75</f>
        <v>0</v>
      </c>
      <c r="G75" s="152"/>
      <c r="H75" s="35">
        <f t="shared" ref="H75:H78" si="85">+E75+G75</f>
        <v>0</v>
      </c>
      <c r="I75" s="152">
        <f>'Plan RDG'!F75</f>
        <v>0</v>
      </c>
      <c r="J75" s="152"/>
      <c r="K75" s="285">
        <f t="shared" ref="K75:K78" si="86">+D75+F75+I75</f>
        <v>0</v>
      </c>
      <c r="L75" s="35">
        <f t="shared" ref="L75:L78" si="87">+H75+J75</f>
        <v>0</v>
      </c>
      <c r="M75" s="152">
        <f>'Plan RDG'!G75</f>
        <v>0</v>
      </c>
      <c r="N75" s="152">
        <f t="shared" ref="N75:N123" si="88">L75+M75</f>
        <v>0</v>
      </c>
      <c r="O75" s="36">
        <f t="shared" ref="O75:O78" si="89">SUM(K75,M75)</f>
        <v>0</v>
      </c>
      <c r="P75" s="37"/>
      <c r="Q75" s="152">
        <f>'Plan RDG'!J75</f>
        <v>0</v>
      </c>
      <c r="R75" s="152">
        <f>'Plan RDG'!K75</f>
        <v>0</v>
      </c>
      <c r="S75" s="36">
        <f t="shared" ref="S75:S79" si="90">SUM(Q75,R75)</f>
        <v>0</v>
      </c>
      <c r="T75" s="36"/>
      <c r="U75" s="152">
        <f t="shared" ref="U75:U126" si="91">N75+S75</f>
        <v>0</v>
      </c>
      <c r="V75" s="36">
        <f t="shared" ref="V75:V79" si="92">SUM(O75,S75)</f>
        <v>0</v>
      </c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</row>
    <row r="76" spans="1:34" ht="12.75" customHeight="1" x14ac:dyDescent="0.2">
      <c r="A76" s="242" t="s">
        <v>166</v>
      </c>
      <c r="B76" s="152">
        <f>'Plan RDG'!B76</f>
        <v>0</v>
      </c>
      <c r="C76" s="152"/>
      <c r="D76" s="152">
        <f>'Plan RDG'!D76</f>
        <v>0</v>
      </c>
      <c r="E76" s="152"/>
      <c r="F76" s="152">
        <f>'Plan RDG'!E76</f>
        <v>0</v>
      </c>
      <c r="G76" s="152"/>
      <c r="H76" s="35">
        <f t="shared" si="85"/>
        <v>0</v>
      </c>
      <c r="I76" s="152">
        <f>'Plan RDG'!F76</f>
        <v>0</v>
      </c>
      <c r="J76" s="152"/>
      <c r="K76" s="285">
        <f t="shared" si="86"/>
        <v>0</v>
      </c>
      <c r="L76" s="35">
        <f t="shared" si="87"/>
        <v>0</v>
      </c>
      <c r="M76" s="152">
        <f>'Plan RDG'!G76</f>
        <v>0</v>
      </c>
      <c r="N76" s="152">
        <f t="shared" si="88"/>
        <v>0</v>
      </c>
      <c r="O76" s="36">
        <f t="shared" si="89"/>
        <v>0</v>
      </c>
      <c r="P76" s="37"/>
      <c r="Q76" s="152">
        <f>'Plan RDG'!J76</f>
        <v>0</v>
      </c>
      <c r="R76" s="152">
        <f>'Plan RDG'!K76</f>
        <v>0</v>
      </c>
      <c r="S76" s="36">
        <f t="shared" si="90"/>
        <v>0</v>
      </c>
      <c r="T76" s="36"/>
      <c r="U76" s="152">
        <f t="shared" si="91"/>
        <v>0</v>
      </c>
      <c r="V76" s="36">
        <f t="shared" si="92"/>
        <v>0</v>
      </c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</row>
    <row r="77" spans="1:34" ht="12.75" customHeight="1" x14ac:dyDescent="0.2">
      <c r="A77" s="242" t="s">
        <v>167</v>
      </c>
      <c r="B77" s="152">
        <f>'Plan RDG'!B77</f>
        <v>0</v>
      </c>
      <c r="C77" s="152"/>
      <c r="D77" s="152">
        <f>'Plan RDG'!D77</f>
        <v>0</v>
      </c>
      <c r="E77" s="152"/>
      <c r="F77" s="152">
        <f>'Plan RDG'!E77</f>
        <v>0</v>
      </c>
      <c r="G77" s="152"/>
      <c r="H77" s="35">
        <f t="shared" si="85"/>
        <v>0</v>
      </c>
      <c r="I77" s="152">
        <f>'Plan RDG'!F77</f>
        <v>0</v>
      </c>
      <c r="J77" s="152"/>
      <c r="K77" s="285">
        <f t="shared" si="86"/>
        <v>0</v>
      </c>
      <c r="L77" s="35">
        <f t="shared" si="87"/>
        <v>0</v>
      </c>
      <c r="M77" s="152">
        <f>'Plan RDG'!G77</f>
        <v>0</v>
      </c>
      <c r="N77" s="152">
        <f t="shared" si="88"/>
        <v>0</v>
      </c>
      <c r="O77" s="36">
        <f t="shared" si="89"/>
        <v>0</v>
      </c>
      <c r="P77" s="37"/>
      <c r="Q77" s="152">
        <f>'Plan RDG'!J77</f>
        <v>0</v>
      </c>
      <c r="R77" s="152">
        <f>'Plan RDG'!K77</f>
        <v>0</v>
      </c>
      <c r="S77" s="36">
        <f t="shared" si="90"/>
        <v>0</v>
      </c>
      <c r="T77" s="36"/>
      <c r="U77" s="152">
        <f t="shared" si="91"/>
        <v>0</v>
      </c>
      <c r="V77" s="36">
        <f t="shared" si="92"/>
        <v>0</v>
      </c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</row>
    <row r="78" spans="1:34" ht="12.75" customHeight="1" x14ac:dyDescent="0.2">
      <c r="A78" s="242" t="s">
        <v>168</v>
      </c>
      <c r="B78" s="152">
        <f>'Plan RDG'!B78</f>
        <v>0</v>
      </c>
      <c r="C78" s="152"/>
      <c r="D78" s="152">
        <f>'Plan RDG'!D78</f>
        <v>0</v>
      </c>
      <c r="E78" s="152"/>
      <c r="F78" s="152">
        <f>'Plan RDG'!E78</f>
        <v>0</v>
      </c>
      <c r="G78" s="152"/>
      <c r="H78" s="35">
        <f t="shared" si="85"/>
        <v>0</v>
      </c>
      <c r="I78" s="152">
        <f>'Plan RDG'!F78</f>
        <v>0</v>
      </c>
      <c r="J78" s="152"/>
      <c r="K78" s="285">
        <f t="shared" si="86"/>
        <v>0</v>
      </c>
      <c r="L78" s="35">
        <f t="shared" si="87"/>
        <v>0</v>
      </c>
      <c r="M78" s="152">
        <f>'Plan RDG'!G78</f>
        <v>0</v>
      </c>
      <c r="N78" s="152">
        <f t="shared" si="88"/>
        <v>0</v>
      </c>
      <c r="O78" s="36">
        <f t="shared" si="89"/>
        <v>0</v>
      </c>
      <c r="P78" s="37"/>
      <c r="Q78" s="152">
        <f>'Plan RDG'!J78</f>
        <v>0</v>
      </c>
      <c r="R78" s="152">
        <f>'Plan RDG'!K78</f>
        <v>0</v>
      </c>
      <c r="S78" s="36">
        <f t="shared" si="90"/>
        <v>0</v>
      </c>
      <c r="T78" s="36"/>
      <c r="U78" s="152">
        <f t="shared" si="91"/>
        <v>0</v>
      </c>
      <c r="V78" s="36">
        <f t="shared" si="92"/>
        <v>0</v>
      </c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</row>
    <row r="79" spans="1:34" ht="12.75" customHeight="1" x14ac:dyDescent="0.2">
      <c r="A79" s="58" t="s">
        <v>169</v>
      </c>
      <c r="B79" s="59">
        <f>SUM(B75:B78)</f>
        <v>0</v>
      </c>
      <c r="C79" s="60"/>
      <c r="D79" s="59">
        <f t="shared" ref="D79:O79" si="93">SUM(D75:D78)</f>
        <v>0</v>
      </c>
      <c r="E79" s="59">
        <f t="shared" si="93"/>
        <v>0</v>
      </c>
      <c r="F79" s="59">
        <f t="shared" si="93"/>
        <v>0</v>
      </c>
      <c r="G79" s="59">
        <f t="shared" si="93"/>
        <v>0</v>
      </c>
      <c r="H79" s="59">
        <f t="shared" si="93"/>
        <v>0</v>
      </c>
      <c r="I79" s="59">
        <f t="shared" si="93"/>
        <v>0</v>
      </c>
      <c r="J79" s="59">
        <f t="shared" si="93"/>
        <v>0</v>
      </c>
      <c r="K79" s="59">
        <f t="shared" si="93"/>
        <v>0</v>
      </c>
      <c r="L79" s="59">
        <f t="shared" si="93"/>
        <v>0</v>
      </c>
      <c r="M79" s="59">
        <f t="shared" si="93"/>
        <v>0</v>
      </c>
      <c r="N79" s="59">
        <f t="shared" si="88"/>
        <v>0</v>
      </c>
      <c r="O79" s="59">
        <f t="shared" si="93"/>
        <v>0</v>
      </c>
      <c r="P79" s="61"/>
      <c r="Q79" s="59">
        <f t="shared" ref="Q79:R79" si="94">SUM(Q75:Q78)</f>
        <v>0</v>
      </c>
      <c r="R79" s="59">
        <f t="shared" si="94"/>
        <v>0</v>
      </c>
      <c r="S79" s="59">
        <f t="shared" si="90"/>
        <v>0</v>
      </c>
      <c r="T79" s="60"/>
      <c r="U79" s="59">
        <f t="shared" si="91"/>
        <v>0</v>
      </c>
      <c r="V79" s="59">
        <f t="shared" si="92"/>
        <v>0</v>
      </c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</row>
    <row r="80" spans="1:34" ht="12.75" customHeight="1" x14ac:dyDescent="0.2">
      <c r="A80" s="240"/>
      <c r="B80" s="154"/>
      <c r="C80" s="152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243"/>
      <c r="P80" s="37"/>
      <c r="Q80" s="154"/>
      <c r="R80" s="154"/>
      <c r="S80" s="152"/>
      <c r="T80" s="37"/>
      <c r="U80" s="154"/>
      <c r="V80" s="244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</row>
    <row r="81" spans="1:34" ht="12.75" customHeight="1" x14ac:dyDescent="0.2">
      <c r="A81" s="245" t="s">
        <v>170</v>
      </c>
      <c r="B81" s="288">
        <f>'Plan RDG'!B81</f>
        <v>0</v>
      </c>
      <c r="C81" s="152"/>
      <c r="D81" s="288">
        <f>'Plan RDG'!D81</f>
        <v>0</v>
      </c>
      <c r="E81" s="154"/>
      <c r="F81" s="152">
        <f>'Plan RDG'!E81</f>
        <v>0</v>
      </c>
      <c r="G81" s="154"/>
      <c r="H81" s="35">
        <f t="shared" ref="H81:H88" si="95">+E81+G81</f>
        <v>0</v>
      </c>
      <c r="I81" s="152">
        <f>'Plan RDG'!F81</f>
        <v>0</v>
      </c>
      <c r="J81" s="154"/>
      <c r="K81" s="285">
        <f t="shared" ref="K81:K88" si="96">+D81+F81+I81</f>
        <v>0</v>
      </c>
      <c r="L81" s="35">
        <f t="shared" ref="L81:L88" si="97">+H81+J81</f>
        <v>0</v>
      </c>
      <c r="M81" s="152">
        <f>'Plan RDG'!G81</f>
        <v>0</v>
      </c>
      <c r="N81" s="152">
        <f t="shared" si="88"/>
        <v>0</v>
      </c>
      <c r="O81" s="36">
        <f t="shared" ref="O81:O88" si="98">SUM(K81,M81)</f>
        <v>0</v>
      </c>
      <c r="P81" s="37"/>
      <c r="Q81" s="152">
        <f>'Plan RDG'!J81</f>
        <v>0</v>
      </c>
      <c r="R81" s="152">
        <f>'Plan RDG'!K81</f>
        <v>0</v>
      </c>
      <c r="S81" s="36">
        <f t="shared" ref="S81:S89" si="99">SUM(Q81,R81)</f>
        <v>0</v>
      </c>
      <c r="T81" s="36"/>
      <c r="U81" s="152">
        <f t="shared" si="91"/>
        <v>0</v>
      </c>
      <c r="V81" s="36">
        <f t="shared" ref="V81:V88" si="100">SUM(O81,S81)</f>
        <v>0</v>
      </c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</row>
    <row r="82" spans="1:34" ht="12.75" customHeight="1" x14ac:dyDescent="0.2">
      <c r="A82" s="239" t="s">
        <v>171</v>
      </c>
      <c r="B82" s="288">
        <f>'Plan RDG'!B82</f>
        <v>0</v>
      </c>
      <c r="C82" s="152"/>
      <c r="D82" s="288">
        <f>'Plan RDG'!D82</f>
        <v>0</v>
      </c>
      <c r="E82" s="154"/>
      <c r="F82" s="152">
        <f>'Plan RDG'!E82</f>
        <v>0</v>
      </c>
      <c r="G82" s="154"/>
      <c r="H82" s="35">
        <f t="shared" si="95"/>
        <v>0</v>
      </c>
      <c r="I82" s="152">
        <f>'Plan RDG'!F82</f>
        <v>0</v>
      </c>
      <c r="J82" s="154"/>
      <c r="K82" s="285">
        <f t="shared" si="96"/>
        <v>0</v>
      </c>
      <c r="L82" s="35">
        <f t="shared" si="97"/>
        <v>0</v>
      </c>
      <c r="M82" s="152">
        <f>'Plan RDG'!G82</f>
        <v>0</v>
      </c>
      <c r="N82" s="152">
        <f t="shared" si="88"/>
        <v>0</v>
      </c>
      <c r="O82" s="36">
        <f t="shared" si="98"/>
        <v>0</v>
      </c>
      <c r="P82" s="37"/>
      <c r="Q82" s="152">
        <f>'Plan RDG'!J82</f>
        <v>0</v>
      </c>
      <c r="R82" s="152">
        <f>'Plan RDG'!K82</f>
        <v>0</v>
      </c>
      <c r="S82" s="36">
        <f t="shared" si="99"/>
        <v>0</v>
      </c>
      <c r="T82" s="36"/>
      <c r="U82" s="152">
        <f t="shared" si="91"/>
        <v>0</v>
      </c>
      <c r="V82" s="36">
        <f t="shared" si="100"/>
        <v>0</v>
      </c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</row>
    <row r="83" spans="1:34" ht="12.75" customHeight="1" x14ac:dyDescent="0.2">
      <c r="A83" s="239" t="s">
        <v>172</v>
      </c>
      <c r="B83" s="288">
        <f>'Plan RDG'!B83</f>
        <v>0</v>
      </c>
      <c r="C83" s="152"/>
      <c r="D83" s="288">
        <f>'Plan RDG'!D83</f>
        <v>0</v>
      </c>
      <c r="E83" s="154"/>
      <c r="F83" s="152">
        <f>'Plan RDG'!E83</f>
        <v>0</v>
      </c>
      <c r="G83" s="154"/>
      <c r="H83" s="35">
        <f t="shared" si="95"/>
        <v>0</v>
      </c>
      <c r="I83" s="152">
        <f>'Plan RDG'!F83</f>
        <v>0</v>
      </c>
      <c r="J83" s="154"/>
      <c r="K83" s="285">
        <f t="shared" si="96"/>
        <v>0</v>
      </c>
      <c r="L83" s="35">
        <f t="shared" si="97"/>
        <v>0</v>
      </c>
      <c r="M83" s="152">
        <f>'Plan RDG'!G83</f>
        <v>0</v>
      </c>
      <c r="N83" s="152">
        <f t="shared" si="88"/>
        <v>0</v>
      </c>
      <c r="O83" s="36">
        <f t="shared" si="98"/>
        <v>0</v>
      </c>
      <c r="P83" s="37"/>
      <c r="Q83" s="152">
        <f>'Plan RDG'!J83</f>
        <v>0</v>
      </c>
      <c r="R83" s="152">
        <f>'Plan RDG'!K83</f>
        <v>0</v>
      </c>
      <c r="S83" s="36">
        <f t="shared" si="99"/>
        <v>0</v>
      </c>
      <c r="T83" s="36"/>
      <c r="U83" s="152">
        <f t="shared" si="91"/>
        <v>0</v>
      </c>
      <c r="V83" s="36">
        <f t="shared" si="100"/>
        <v>0</v>
      </c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</row>
    <row r="84" spans="1:34" ht="12.75" customHeight="1" x14ac:dyDescent="0.2">
      <c r="A84" s="239" t="s">
        <v>173</v>
      </c>
      <c r="B84" s="288">
        <f>'Plan RDG'!B84</f>
        <v>0</v>
      </c>
      <c r="C84" s="152"/>
      <c r="D84" s="288">
        <f>'Plan RDG'!D84</f>
        <v>0</v>
      </c>
      <c r="E84" s="154"/>
      <c r="F84" s="152">
        <f>'Plan RDG'!E84</f>
        <v>0</v>
      </c>
      <c r="G84" s="154"/>
      <c r="H84" s="35">
        <f t="shared" si="95"/>
        <v>0</v>
      </c>
      <c r="I84" s="152">
        <f>'Plan RDG'!F84</f>
        <v>0</v>
      </c>
      <c r="J84" s="154"/>
      <c r="K84" s="285">
        <f t="shared" si="96"/>
        <v>0</v>
      </c>
      <c r="L84" s="35">
        <f t="shared" si="97"/>
        <v>0</v>
      </c>
      <c r="M84" s="152">
        <f>'Plan RDG'!G84</f>
        <v>0</v>
      </c>
      <c r="N84" s="152">
        <f t="shared" si="88"/>
        <v>0</v>
      </c>
      <c r="O84" s="36">
        <f t="shared" si="98"/>
        <v>0</v>
      </c>
      <c r="P84" s="37"/>
      <c r="Q84" s="152">
        <f>'Plan RDG'!J84</f>
        <v>0</v>
      </c>
      <c r="R84" s="152">
        <f>'Plan RDG'!K84</f>
        <v>0</v>
      </c>
      <c r="S84" s="36">
        <f t="shared" si="99"/>
        <v>0</v>
      </c>
      <c r="T84" s="36"/>
      <c r="U84" s="152">
        <f t="shared" si="91"/>
        <v>0</v>
      </c>
      <c r="V84" s="36">
        <f t="shared" si="100"/>
        <v>0</v>
      </c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</row>
    <row r="85" spans="1:34" ht="12.75" customHeight="1" x14ac:dyDescent="0.2">
      <c r="A85" s="239" t="s">
        <v>174</v>
      </c>
      <c r="B85" s="288">
        <f>'Plan RDG'!B85</f>
        <v>0</v>
      </c>
      <c r="C85" s="152"/>
      <c r="D85" s="288">
        <f>'Plan RDG'!D85</f>
        <v>0</v>
      </c>
      <c r="E85" s="154"/>
      <c r="F85" s="152">
        <f>'Plan RDG'!E85</f>
        <v>0</v>
      </c>
      <c r="G85" s="154"/>
      <c r="H85" s="35">
        <f t="shared" si="95"/>
        <v>0</v>
      </c>
      <c r="I85" s="152">
        <f>'Plan RDG'!F85</f>
        <v>0</v>
      </c>
      <c r="J85" s="154"/>
      <c r="K85" s="285">
        <f t="shared" si="96"/>
        <v>0</v>
      </c>
      <c r="L85" s="35">
        <f t="shared" si="97"/>
        <v>0</v>
      </c>
      <c r="M85" s="152">
        <f>'Plan RDG'!G85</f>
        <v>0</v>
      </c>
      <c r="N85" s="152">
        <f t="shared" si="88"/>
        <v>0</v>
      </c>
      <c r="O85" s="36">
        <f t="shared" si="98"/>
        <v>0</v>
      </c>
      <c r="P85" s="37"/>
      <c r="Q85" s="152">
        <f>'Plan RDG'!J85</f>
        <v>0</v>
      </c>
      <c r="R85" s="152">
        <f>'Plan RDG'!K85</f>
        <v>0</v>
      </c>
      <c r="S85" s="36">
        <f t="shared" si="99"/>
        <v>0</v>
      </c>
      <c r="T85" s="36"/>
      <c r="U85" s="152">
        <f t="shared" si="91"/>
        <v>0</v>
      </c>
      <c r="V85" s="36">
        <f t="shared" si="100"/>
        <v>0</v>
      </c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</row>
    <row r="86" spans="1:34" ht="12.75" customHeight="1" x14ac:dyDescent="0.2">
      <c r="A86" s="239" t="s">
        <v>175</v>
      </c>
      <c r="B86" s="288">
        <f>'Plan RDG'!B86</f>
        <v>0</v>
      </c>
      <c r="C86" s="152"/>
      <c r="D86" s="288">
        <f>'Plan RDG'!D86</f>
        <v>0</v>
      </c>
      <c r="E86" s="154"/>
      <c r="F86" s="152">
        <f>'Plan RDG'!E86</f>
        <v>0</v>
      </c>
      <c r="G86" s="154"/>
      <c r="H86" s="35">
        <f t="shared" si="95"/>
        <v>0</v>
      </c>
      <c r="I86" s="152">
        <f>'Plan RDG'!F86</f>
        <v>0</v>
      </c>
      <c r="J86" s="154"/>
      <c r="K86" s="285">
        <f t="shared" si="96"/>
        <v>0</v>
      </c>
      <c r="L86" s="35">
        <f t="shared" si="97"/>
        <v>0</v>
      </c>
      <c r="M86" s="152">
        <f>'Plan RDG'!G86</f>
        <v>0</v>
      </c>
      <c r="N86" s="152">
        <f t="shared" si="88"/>
        <v>0</v>
      </c>
      <c r="O86" s="36">
        <f t="shared" si="98"/>
        <v>0</v>
      </c>
      <c r="P86" s="37"/>
      <c r="Q86" s="152">
        <f>'Plan RDG'!J86</f>
        <v>0</v>
      </c>
      <c r="R86" s="152">
        <f>'Plan RDG'!K86</f>
        <v>0</v>
      </c>
      <c r="S86" s="36">
        <f t="shared" si="99"/>
        <v>0</v>
      </c>
      <c r="T86" s="36"/>
      <c r="U86" s="152">
        <f t="shared" si="91"/>
        <v>0</v>
      </c>
      <c r="V86" s="36">
        <f t="shared" si="100"/>
        <v>0</v>
      </c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</row>
    <row r="87" spans="1:34" ht="12.75" customHeight="1" x14ac:dyDescent="0.2">
      <c r="A87" s="239" t="s">
        <v>176</v>
      </c>
      <c r="B87" s="288">
        <f>'Plan RDG'!B87</f>
        <v>0</v>
      </c>
      <c r="C87" s="152"/>
      <c r="D87" s="288">
        <f>'Plan RDG'!D87</f>
        <v>0</v>
      </c>
      <c r="E87" s="154"/>
      <c r="F87" s="152">
        <f>'Plan RDG'!E87</f>
        <v>0</v>
      </c>
      <c r="G87" s="154"/>
      <c r="H87" s="35">
        <f t="shared" si="95"/>
        <v>0</v>
      </c>
      <c r="I87" s="152">
        <f>'Plan RDG'!F87</f>
        <v>0</v>
      </c>
      <c r="J87" s="154"/>
      <c r="K87" s="285">
        <f t="shared" si="96"/>
        <v>0</v>
      </c>
      <c r="L87" s="35">
        <f t="shared" si="97"/>
        <v>0</v>
      </c>
      <c r="M87" s="152">
        <f>'Plan RDG'!G87</f>
        <v>0</v>
      </c>
      <c r="N87" s="152">
        <f t="shared" si="88"/>
        <v>0</v>
      </c>
      <c r="O87" s="36">
        <f t="shared" si="98"/>
        <v>0</v>
      </c>
      <c r="P87" s="37"/>
      <c r="Q87" s="152">
        <f>'Plan RDG'!J87</f>
        <v>0</v>
      </c>
      <c r="R87" s="152">
        <f>'Plan RDG'!K87</f>
        <v>0</v>
      </c>
      <c r="S87" s="36">
        <f t="shared" si="99"/>
        <v>0</v>
      </c>
      <c r="T87" s="36"/>
      <c r="U87" s="152">
        <f t="shared" si="91"/>
        <v>0</v>
      </c>
      <c r="V87" s="36">
        <f t="shared" si="100"/>
        <v>0</v>
      </c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</row>
    <row r="88" spans="1:34" ht="12.75" customHeight="1" x14ac:dyDescent="0.2">
      <c r="A88" s="239" t="s">
        <v>177</v>
      </c>
      <c r="B88" s="288">
        <f>'Plan RDG'!B88</f>
        <v>0</v>
      </c>
      <c r="C88" s="152"/>
      <c r="D88" s="288">
        <f>'Plan RDG'!D88</f>
        <v>0</v>
      </c>
      <c r="E88" s="152"/>
      <c r="F88" s="152">
        <f>'Plan RDG'!E88</f>
        <v>0</v>
      </c>
      <c r="G88" s="152"/>
      <c r="H88" s="35">
        <f t="shared" si="95"/>
        <v>0</v>
      </c>
      <c r="I88" s="152">
        <f>'Plan RDG'!F88</f>
        <v>0</v>
      </c>
      <c r="J88" s="152"/>
      <c r="K88" s="285">
        <f t="shared" si="96"/>
        <v>0</v>
      </c>
      <c r="L88" s="35">
        <f t="shared" si="97"/>
        <v>0</v>
      </c>
      <c r="M88" s="152">
        <f>'Plan RDG'!G88</f>
        <v>0</v>
      </c>
      <c r="N88" s="152">
        <f t="shared" si="88"/>
        <v>0</v>
      </c>
      <c r="O88" s="36">
        <f t="shared" si="98"/>
        <v>0</v>
      </c>
      <c r="P88" s="37"/>
      <c r="Q88" s="152">
        <f>'Plan RDG'!J88</f>
        <v>0</v>
      </c>
      <c r="R88" s="152">
        <f>'Plan RDG'!K88</f>
        <v>0</v>
      </c>
      <c r="S88" s="36">
        <f t="shared" si="99"/>
        <v>0</v>
      </c>
      <c r="T88" s="36"/>
      <c r="U88" s="152">
        <f t="shared" si="91"/>
        <v>0</v>
      </c>
      <c r="V88" s="36">
        <f t="shared" si="100"/>
        <v>0</v>
      </c>
      <c r="W88" s="62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</row>
    <row r="89" spans="1:34" ht="12.75" customHeight="1" x14ac:dyDescent="0.2">
      <c r="A89" s="55" t="s">
        <v>178</v>
      </c>
      <c r="B89" s="59">
        <f>SUM(B81:B88)</f>
        <v>0</v>
      </c>
      <c r="C89" s="152"/>
      <c r="D89" s="59">
        <f t="shared" ref="D89:O89" si="101">SUM(D81:D88)</f>
        <v>0</v>
      </c>
      <c r="E89" s="59">
        <f t="shared" si="101"/>
        <v>0</v>
      </c>
      <c r="F89" s="59">
        <f t="shared" si="101"/>
        <v>0</v>
      </c>
      <c r="G89" s="59">
        <f t="shared" si="101"/>
        <v>0</v>
      </c>
      <c r="H89" s="59">
        <f t="shared" si="101"/>
        <v>0</v>
      </c>
      <c r="I89" s="59">
        <f t="shared" si="101"/>
        <v>0</v>
      </c>
      <c r="J89" s="59">
        <f t="shared" si="101"/>
        <v>0</v>
      </c>
      <c r="K89" s="59">
        <f t="shared" si="101"/>
        <v>0</v>
      </c>
      <c r="L89" s="59">
        <f t="shared" si="101"/>
        <v>0</v>
      </c>
      <c r="M89" s="59">
        <f t="shared" si="101"/>
        <v>0</v>
      </c>
      <c r="N89" s="59">
        <f t="shared" si="88"/>
        <v>0</v>
      </c>
      <c r="O89" s="59">
        <f t="shared" si="101"/>
        <v>0</v>
      </c>
      <c r="P89" s="37"/>
      <c r="Q89" s="59">
        <f t="shared" ref="Q89:R89" si="102">SUM(Q81:Q88)</f>
        <v>0</v>
      </c>
      <c r="R89" s="59">
        <f t="shared" si="102"/>
        <v>0</v>
      </c>
      <c r="S89" s="63">
        <f t="shared" si="99"/>
        <v>0</v>
      </c>
      <c r="T89" s="60"/>
      <c r="U89" s="59">
        <f t="shared" si="91"/>
        <v>0</v>
      </c>
      <c r="V89" s="63">
        <f>SUM(O89,S89)</f>
        <v>0</v>
      </c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</row>
    <row r="90" spans="1:34" ht="12.75" customHeight="1" x14ac:dyDescent="0.2">
      <c r="A90" s="240"/>
      <c r="B90" s="154"/>
      <c r="C90" s="152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243"/>
      <c r="P90" s="37"/>
      <c r="Q90" s="154"/>
      <c r="R90" s="154"/>
      <c r="S90" s="246"/>
      <c r="T90" s="37"/>
      <c r="U90" s="154"/>
      <c r="V90" s="244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</row>
    <row r="91" spans="1:34" ht="12.75" customHeight="1" x14ac:dyDescent="0.2">
      <c r="A91" s="64" t="s">
        <v>179</v>
      </c>
      <c r="B91" s="65">
        <f>SUM(B55,B73,B79,B89)</f>
        <v>0</v>
      </c>
      <c r="C91" s="54"/>
      <c r="D91" s="65">
        <f t="shared" ref="D91:O91" si="103">SUM(D55,D73,D79,D89)</f>
        <v>0</v>
      </c>
      <c r="E91" s="65">
        <f t="shared" si="103"/>
        <v>0</v>
      </c>
      <c r="F91" s="65">
        <f t="shared" si="103"/>
        <v>0</v>
      </c>
      <c r="G91" s="65">
        <f t="shared" si="103"/>
        <v>0</v>
      </c>
      <c r="H91" s="65">
        <f t="shared" si="103"/>
        <v>0</v>
      </c>
      <c r="I91" s="65">
        <f t="shared" si="103"/>
        <v>0</v>
      </c>
      <c r="J91" s="65">
        <f t="shared" si="103"/>
        <v>0</v>
      </c>
      <c r="K91" s="65">
        <f t="shared" si="103"/>
        <v>0</v>
      </c>
      <c r="L91" s="65">
        <f t="shared" si="103"/>
        <v>0</v>
      </c>
      <c r="M91" s="65">
        <f t="shared" si="103"/>
        <v>0</v>
      </c>
      <c r="N91" s="65">
        <f t="shared" si="88"/>
        <v>0</v>
      </c>
      <c r="O91" s="65">
        <f t="shared" si="103"/>
        <v>0</v>
      </c>
      <c r="P91" s="54"/>
      <c r="Q91" s="65">
        <f t="shared" ref="Q91:R91" si="104">SUM(Q55,Q73,Q79,Q89)</f>
        <v>0</v>
      </c>
      <c r="R91" s="65">
        <f t="shared" si="104"/>
        <v>0</v>
      </c>
      <c r="S91" s="66">
        <f>SUM(Q91,R91)</f>
        <v>0</v>
      </c>
      <c r="T91" s="37"/>
      <c r="U91" s="65">
        <f t="shared" si="91"/>
        <v>0</v>
      </c>
      <c r="V91" s="65">
        <f>SUM(O91,S91)</f>
        <v>0</v>
      </c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</row>
    <row r="92" spans="1:34" ht="12.75" customHeight="1" x14ac:dyDescent="0.2">
      <c r="A92" s="247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238"/>
      <c r="P92" s="37"/>
      <c r="Q92" s="152"/>
      <c r="R92" s="152"/>
      <c r="S92" s="238"/>
      <c r="T92" s="37"/>
      <c r="U92" s="152"/>
      <c r="V92" s="152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</row>
    <row r="93" spans="1:34" ht="12.75" customHeight="1" x14ac:dyDescent="0.2">
      <c r="A93" s="67" t="s">
        <v>180</v>
      </c>
      <c r="B93" s="68">
        <f>B50+B91</f>
        <v>0</v>
      </c>
      <c r="C93" s="68"/>
      <c r="D93" s="68">
        <f t="shared" ref="D93:O93" si="105">D50+D91</f>
        <v>0</v>
      </c>
      <c r="E93" s="68">
        <f t="shared" si="105"/>
        <v>0</v>
      </c>
      <c r="F93" s="68">
        <f t="shared" si="105"/>
        <v>0</v>
      </c>
      <c r="G93" s="68">
        <f t="shared" si="105"/>
        <v>0</v>
      </c>
      <c r="H93" s="68">
        <f t="shared" si="105"/>
        <v>0</v>
      </c>
      <c r="I93" s="68">
        <f t="shared" si="105"/>
        <v>0</v>
      </c>
      <c r="J93" s="68">
        <f t="shared" si="105"/>
        <v>0</v>
      </c>
      <c r="K93" s="68">
        <f t="shared" si="105"/>
        <v>0</v>
      </c>
      <c r="L93" s="68">
        <f t="shared" si="105"/>
        <v>0</v>
      </c>
      <c r="M93" s="68">
        <f t="shared" si="105"/>
        <v>0</v>
      </c>
      <c r="N93" s="68">
        <f t="shared" si="88"/>
        <v>0</v>
      </c>
      <c r="O93" s="68">
        <f t="shared" si="105"/>
        <v>0</v>
      </c>
      <c r="P93" s="68"/>
      <c r="Q93" s="68">
        <f t="shared" ref="Q93:R93" si="106">Q50+Q91</f>
        <v>0</v>
      </c>
      <c r="R93" s="68">
        <f t="shared" si="106"/>
        <v>0</v>
      </c>
      <c r="S93" s="68">
        <f>Q93+R93</f>
        <v>0</v>
      </c>
      <c r="T93" s="54"/>
      <c r="U93" s="68">
        <f t="shared" si="91"/>
        <v>0</v>
      </c>
      <c r="V93" s="68">
        <f>V50+V91</f>
        <v>0</v>
      </c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</row>
    <row r="94" spans="1:34" ht="12.75" customHeight="1" x14ac:dyDescent="0.2">
      <c r="A94" s="236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238"/>
      <c r="P94" s="37"/>
      <c r="Q94" s="152"/>
      <c r="R94" s="152"/>
      <c r="S94" s="238"/>
      <c r="T94" s="37"/>
      <c r="U94" s="152"/>
      <c r="V94" s="152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</row>
    <row r="95" spans="1:34" ht="12.75" customHeight="1" x14ac:dyDescent="0.2">
      <c r="A95" s="236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238"/>
      <c r="P95" s="37"/>
      <c r="Q95" s="152"/>
      <c r="R95" s="152"/>
      <c r="S95" s="238"/>
      <c r="T95" s="37"/>
      <c r="U95" s="152"/>
      <c r="V95" s="152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</row>
    <row r="96" spans="1:34" ht="12.75" customHeight="1" x14ac:dyDescent="0.2">
      <c r="A96" s="69" t="s">
        <v>181</v>
      </c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238"/>
      <c r="P96" s="37"/>
      <c r="Q96" s="152"/>
      <c r="R96" s="152"/>
      <c r="S96" s="238"/>
      <c r="T96" s="37"/>
      <c r="U96" s="152"/>
      <c r="V96" s="152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</row>
    <row r="97" spans="1:34" ht="12.75" customHeight="1" x14ac:dyDescent="0.2">
      <c r="A97" s="239" t="s">
        <v>182</v>
      </c>
      <c r="B97" s="152">
        <f>'Plan RDG'!B97</f>
        <v>0</v>
      </c>
      <c r="C97" s="152"/>
      <c r="D97" s="152">
        <f>'Plan RDG'!D97</f>
        <v>0</v>
      </c>
      <c r="E97" s="152"/>
      <c r="F97" s="152">
        <f>'Plan RDG'!E97</f>
        <v>0</v>
      </c>
      <c r="G97" s="152"/>
      <c r="H97" s="35">
        <f t="shared" ref="H97:H107" si="107">+E97+G97</f>
        <v>0</v>
      </c>
      <c r="I97" s="152">
        <f>'Plan RDG'!F97</f>
        <v>0</v>
      </c>
      <c r="J97" s="152"/>
      <c r="K97" s="285">
        <f t="shared" ref="K97:K107" si="108">+D97+F97+I97</f>
        <v>0</v>
      </c>
      <c r="L97" s="35">
        <f t="shared" ref="L97:L107" si="109">+H97+J97</f>
        <v>0</v>
      </c>
      <c r="M97" s="152">
        <f>'Plan RDG'!G97</f>
        <v>0</v>
      </c>
      <c r="N97" s="152">
        <f t="shared" si="88"/>
        <v>0</v>
      </c>
      <c r="O97" s="36">
        <f t="shared" ref="O97:O107" si="110">SUM(K97,M97)</f>
        <v>0</v>
      </c>
      <c r="P97" s="37"/>
      <c r="Q97" s="152">
        <f>'Plan RDG'!J97</f>
        <v>0</v>
      </c>
      <c r="R97" s="152">
        <f>'Plan RDG'!K97</f>
        <v>0</v>
      </c>
      <c r="S97" s="36">
        <f t="shared" ref="S97:S108" si="111">SUM(Q97,R97)</f>
        <v>0</v>
      </c>
      <c r="T97" s="36"/>
      <c r="U97" s="152">
        <f t="shared" si="91"/>
        <v>0</v>
      </c>
      <c r="V97" s="36">
        <f t="shared" ref="V97:V107" si="112">SUM(O97,S97)</f>
        <v>0</v>
      </c>
      <c r="W97" s="27"/>
      <c r="X97" s="27"/>
      <c r="Y97" s="27"/>
      <c r="Z97" s="27"/>
      <c r="AA97" s="62"/>
      <c r="AB97" s="27"/>
      <c r="AC97" s="27"/>
      <c r="AD97" s="27"/>
      <c r="AE97" s="27"/>
      <c r="AF97" s="27"/>
      <c r="AG97" s="27"/>
      <c r="AH97" s="27"/>
    </row>
    <row r="98" spans="1:34" ht="12.75" customHeight="1" x14ac:dyDescent="0.2">
      <c r="A98" s="239" t="s">
        <v>183</v>
      </c>
      <c r="B98" s="152">
        <f>'Plan RDG'!B98</f>
        <v>0</v>
      </c>
      <c r="C98" s="152"/>
      <c r="D98" s="152">
        <f>'Plan RDG'!D98</f>
        <v>0</v>
      </c>
      <c r="E98" s="152"/>
      <c r="F98" s="152">
        <f>'Plan RDG'!E98</f>
        <v>0</v>
      </c>
      <c r="G98" s="152"/>
      <c r="H98" s="35">
        <f t="shared" si="107"/>
        <v>0</v>
      </c>
      <c r="I98" s="152">
        <f>'Plan RDG'!F98</f>
        <v>0</v>
      </c>
      <c r="J98" s="152"/>
      <c r="K98" s="285">
        <f t="shared" si="108"/>
        <v>0</v>
      </c>
      <c r="L98" s="35">
        <f t="shared" si="109"/>
        <v>0</v>
      </c>
      <c r="M98" s="152">
        <f>'Plan RDG'!G98</f>
        <v>0</v>
      </c>
      <c r="N98" s="152">
        <f t="shared" si="88"/>
        <v>0</v>
      </c>
      <c r="O98" s="36">
        <f t="shared" si="110"/>
        <v>0</v>
      </c>
      <c r="P98" s="37"/>
      <c r="Q98" s="152">
        <f>'Plan RDG'!J98</f>
        <v>0</v>
      </c>
      <c r="R98" s="152">
        <f>'Plan RDG'!K98</f>
        <v>0</v>
      </c>
      <c r="S98" s="36">
        <f t="shared" si="111"/>
        <v>0</v>
      </c>
      <c r="T98" s="36"/>
      <c r="U98" s="152">
        <f t="shared" si="91"/>
        <v>0</v>
      </c>
      <c r="V98" s="36">
        <f t="shared" si="112"/>
        <v>0</v>
      </c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</row>
    <row r="99" spans="1:34" ht="12.75" customHeight="1" x14ac:dyDescent="0.2">
      <c r="A99" s="239" t="s">
        <v>184</v>
      </c>
      <c r="B99" s="152">
        <f>'Plan RDG'!B99</f>
        <v>0</v>
      </c>
      <c r="C99" s="152"/>
      <c r="D99" s="152">
        <f>'Plan RDG'!D99</f>
        <v>0</v>
      </c>
      <c r="E99" s="152"/>
      <c r="F99" s="152">
        <f>'Plan RDG'!E99</f>
        <v>0</v>
      </c>
      <c r="G99" s="152"/>
      <c r="H99" s="35">
        <f t="shared" si="107"/>
        <v>0</v>
      </c>
      <c r="I99" s="152">
        <f>'Plan RDG'!F99</f>
        <v>0</v>
      </c>
      <c r="J99" s="152"/>
      <c r="K99" s="285">
        <f t="shared" si="108"/>
        <v>0</v>
      </c>
      <c r="L99" s="35">
        <f t="shared" si="109"/>
        <v>0</v>
      </c>
      <c r="M99" s="152">
        <f>'Plan RDG'!G99</f>
        <v>0</v>
      </c>
      <c r="N99" s="152">
        <f t="shared" si="88"/>
        <v>0</v>
      </c>
      <c r="O99" s="36">
        <f t="shared" si="110"/>
        <v>0</v>
      </c>
      <c r="P99" s="37"/>
      <c r="Q99" s="152">
        <f>'Plan RDG'!J99</f>
        <v>0</v>
      </c>
      <c r="R99" s="152">
        <f>'Plan RDG'!K99</f>
        <v>0</v>
      </c>
      <c r="S99" s="36">
        <f t="shared" si="111"/>
        <v>0</v>
      </c>
      <c r="T99" s="36"/>
      <c r="U99" s="152">
        <f t="shared" si="91"/>
        <v>0</v>
      </c>
      <c r="V99" s="36">
        <f t="shared" si="112"/>
        <v>0</v>
      </c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</row>
    <row r="100" spans="1:34" ht="12.75" customHeight="1" x14ac:dyDescent="0.2">
      <c r="A100" s="239" t="s">
        <v>185</v>
      </c>
      <c r="B100" s="152">
        <f>'Plan RDG'!B100</f>
        <v>0</v>
      </c>
      <c r="C100" s="152"/>
      <c r="D100" s="152">
        <f>'Plan RDG'!D100</f>
        <v>0</v>
      </c>
      <c r="E100" s="152"/>
      <c r="F100" s="152">
        <f>'Plan RDG'!E100</f>
        <v>0</v>
      </c>
      <c r="G100" s="152"/>
      <c r="H100" s="35">
        <f t="shared" si="107"/>
        <v>0</v>
      </c>
      <c r="I100" s="152">
        <f>'Plan RDG'!F100</f>
        <v>0</v>
      </c>
      <c r="J100" s="152"/>
      <c r="K100" s="285">
        <f t="shared" si="108"/>
        <v>0</v>
      </c>
      <c r="L100" s="35">
        <f t="shared" si="109"/>
        <v>0</v>
      </c>
      <c r="M100" s="152">
        <f>'Plan RDG'!G100</f>
        <v>0</v>
      </c>
      <c r="N100" s="152">
        <f t="shared" si="88"/>
        <v>0</v>
      </c>
      <c r="O100" s="36">
        <f t="shared" si="110"/>
        <v>0</v>
      </c>
      <c r="P100" s="37"/>
      <c r="Q100" s="152">
        <f>'Plan RDG'!J100</f>
        <v>0</v>
      </c>
      <c r="R100" s="152">
        <f>'Plan RDG'!K100</f>
        <v>0</v>
      </c>
      <c r="S100" s="36">
        <f t="shared" si="111"/>
        <v>0</v>
      </c>
      <c r="T100" s="36"/>
      <c r="U100" s="152">
        <f t="shared" si="91"/>
        <v>0</v>
      </c>
      <c r="V100" s="36">
        <f t="shared" si="112"/>
        <v>0</v>
      </c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</row>
    <row r="101" spans="1:34" ht="27" customHeight="1" x14ac:dyDescent="0.2">
      <c r="A101" s="239" t="s">
        <v>373</v>
      </c>
      <c r="B101" s="152">
        <f>'Plan RDG'!B101</f>
        <v>0</v>
      </c>
      <c r="C101" s="152"/>
      <c r="D101" s="152">
        <f>'Plan RDG'!D101</f>
        <v>0</v>
      </c>
      <c r="E101" s="152"/>
      <c r="F101" s="152">
        <f>'Plan RDG'!E101</f>
        <v>0</v>
      </c>
      <c r="G101" s="152"/>
      <c r="H101" s="35">
        <f t="shared" si="107"/>
        <v>0</v>
      </c>
      <c r="I101" s="152">
        <f>'Plan RDG'!F101</f>
        <v>0</v>
      </c>
      <c r="J101" s="152"/>
      <c r="K101" s="285">
        <f t="shared" si="108"/>
        <v>0</v>
      </c>
      <c r="L101" s="35">
        <f t="shared" si="109"/>
        <v>0</v>
      </c>
      <c r="M101" s="152">
        <f>'Plan RDG'!G101</f>
        <v>0</v>
      </c>
      <c r="N101" s="152">
        <f t="shared" si="88"/>
        <v>0</v>
      </c>
      <c r="O101" s="36">
        <f t="shared" si="110"/>
        <v>0</v>
      </c>
      <c r="P101" s="37"/>
      <c r="Q101" s="152">
        <f>'Plan RDG'!J101</f>
        <v>0</v>
      </c>
      <c r="R101" s="152">
        <f>'Plan RDG'!K101</f>
        <v>0</v>
      </c>
      <c r="S101" s="36">
        <f t="shared" si="111"/>
        <v>0</v>
      </c>
      <c r="T101" s="36"/>
      <c r="U101" s="152">
        <f t="shared" si="91"/>
        <v>0</v>
      </c>
      <c r="V101" s="36">
        <f t="shared" si="112"/>
        <v>0</v>
      </c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</row>
    <row r="102" spans="1:34" ht="36.75" customHeight="1" x14ac:dyDescent="0.2">
      <c r="A102" s="239" t="s">
        <v>374</v>
      </c>
      <c r="B102" s="152">
        <f>'Plan RDG'!B102</f>
        <v>0</v>
      </c>
      <c r="C102" s="152"/>
      <c r="D102" s="152">
        <f>'Plan RDG'!D102</f>
        <v>0</v>
      </c>
      <c r="E102" s="152"/>
      <c r="F102" s="152">
        <f>'Plan RDG'!E102</f>
        <v>0</v>
      </c>
      <c r="G102" s="152"/>
      <c r="H102" s="35">
        <f t="shared" si="107"/>
        <v>0</v>
      </c>
      <c r="I102" s="152">
        <f>'Plan RDG'!F102</f>
        <v>0</v>
      </c>
      <c r="J102" s="152"/>
      <c r="K102" s="285">
        <f t="shared" si="108"/>
        <v>0</v>
      </c>
      <c r="L102" s="35">
        <f t="shared" si="109"/>
        <v>0</v>
      </c>
      <c r="M102" s="152">
        <f>'Plan RDG'!G102</f>
        <v>0</v>
      </c>
      <c r="N102" s="152">
        <f t="shared" si="88"/>
        <v>0</v>
      </c>
      <c r="O102" s="36">
        <f t="shared" si="110"/>
        <v>0</v>
      </c>
      <c r="P102" s="37"/>
      <c r="Q102" s="152">
        <f>'Plan RDG'!J102</f>
        <v>0</v>
      </c>
      <c r="R102" s="152">
        <f>'Plan RDG'!K102</f>
        <v>0</v>
      </c>
      <c r="S102" s="36">
        <f t="shared" si="111"/>
        <v>0</v>
      </c>
      <c r="T102" s="36"/>
      <c r="U102" s="152">
        <f t="shared" si="91"/>
        <v>0</v>
      </c>
      <c r="V102" s="36">
        <f t="shared" si="112"/>
        <v>0</v>
      </c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</row>
    <row r="103" spans="1:34" ht="12.75" customHeight="1" x14ac:dyDescent="0.2">
      <c r="A103" s="248" t="s">
        <v>188</v>
      </c>
      <c r="B103" s="152">
        <f>'Plan RDG'!B103</f>
        <v>0</v>
      </c>
      <c r="C103" s="152"/>
      <c r="D103" s="152">
        <f>'Plan RDG'!D103</f>
        <v>0</v>
      </c>
      <c r="E103" s="152"/>
      <c r="F103" s="152">
        <f>'Plan RDG'!E103</f>
        <v>0</v>
      </c>
      <c r="G103" s="152"/>
      <c r="H103" s="35">
        <f t="shared" si="107"/>
        <v>0</v>
      </c>
      <c r="I103" s="152">
        <f>'Plan RDG'!F103</f>
        <v>0</v>
      </c>
      <c r="J103" s="152"/>
      <c r="K103" s="285">
        <f t="shared" si="108"/>
        <v>0</v>
      </c>
      <c r="L103" s="35">
        <f t="shared" si="109"/>
        <v>0</v>
      </c>
      <c r="M103" s="152">
        <f>'Plan RDG'!G103</f>
        <v>0</v>
      </c>
      <c r="N103" s="152">
        <f t="shared" si="88"/>
        <v>0</v>
      </c>
      <c r="O103" s="36">
        <f t="shared" si="110"/>
        <v>0</v>
      </c>
      <c r="P103" s="37"/>
      <c r="Q103" s="152">
        <f>'Plan RDG'!J103</f>
        <v>0</v>
      </c>
      <c r="R103" s="152">
        <f>'Plan RDG'!K103</f>
        <v>0</v>
      </c>
      <c r="S103" s="36">
        <f t="shared" si="111"/>
        <v>0</v>
      </c>
      <c r="T103" s="36"/>
      <c r="U103" s="152">
        <f t="shared" si="91"/>
        <v>0</v>
      </c>
      <c r="V103" s="36">
        <f t="shared" si="112"/>
        <v>0</v>
      </c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</row>
    <row r="104" spans="1:34" ht="12.75" customHeight="1" x14ac:dyDescent="0.2">
      <c r="A104" s="239" t="s">
        <v>189</v>
      </c>
      <c r="B104" s="152">
        <f>'Plan RDG'!B104</f>
        <v>0</v>
      </c>
      <c r="C104" s="152"/>
      <c r="D104" s="152">
        <f>'Plan RDG'!D104</f>
        <v>0</v>
      </c>
      <c r="E104" s="152"/>
      <c r="F104" s="152">
        <f>'Plan RDG'!E104</f>
        <v>0</v>
      </c>
      <c r="G104" s="152"/>
      <c r="H104" s="35">
        <f t="shared" si="107"/>
        <v>0</v>
      </c>
      <c r="I104" s="152">
        <f>'Plan RDG'!F104</f>
        <v>0</v>
      </c>
      <c r="J104" s="152"/>
      <c r="K104" s="285">
        <f t="shared" si="108"/>
        <v>0</v>
      </c>
      <c r="L104" s="35">
        <f t="shared" si="109"/>
        <v>0</v>
      </c>
      <c r="M104" s="152">
        <f>'Plan RDG'!G104</f>
        <v>0</v>
      </c>
      <c r="N104" s="152">
        <f t="shared" si="88"/>
        <v>0</v>
      </c>
      <c r="O104" s="36">
        <f t="shared" si="110"/>
        <v>0</v>
      </c>
      <c r="P104" s="37"/>
      <c r="Q104" s="152">
        <f>'Plan RDG'!J104</f>
        <v>0</v>
      </c>
      <c r="R104" s="152">
        <f>'Plan RDG'!K104</f>
        <v>0</v>
      </c>
      <c r="S104" s="36">
        <f t="shared" si="111"/>
        <v>0</v>
      </c>
      <c r="T104" s="36"/>
      <c r="U104" s="152">
        <f t="shared" si="91"/>
        <v>0</v>
      </c>
      <c r="V104" s="36">
        <f t="shared" si="112"/>
        <v>0</v>
      </c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</row>
    <row r="105" spans="1:34" ht="12.75" customHeight="1" x14ac:dyDescent="0.2">
      <c r="A105" s="239" t="s">
        <v>190</v>
      </c>
      <c r="B105" s="152">
        <f>'Plan RDG'!B105</f>
        <v>0</v>
      </c>
      <c r="C105" s="152"/>
      <c r="D105" s="152">
        <f>'Plan RDG'!D105</f>
        <v>0</v>
      </c>
      <c r="E105" s="152"/>
      <c r="F105" s="152">
        <f>'Plan RDG'!E105</f>
        <v>0</v>
      </c>
      <c r="G105" s="152"/>
      <c r="H105" s="35">
        <f t="shared" si="107"/>
        <v>0</v>
      </c>
      <c r="I105" s="152">
        <f>'Plan RDG'!F105</f>
        <v>0</v>
      </c>
      <c r="J105" s="152"/>
      <c r="K105" s="285">
        <f t="shared" si="108"/>
        <v>0</v>
      </c>
      <c r="L105" s="35">
        <f t="shared" si="109"/>
        <v>0</v>
      </c>
      <c r="M105" s="152">
        <f>'Plan RDG'!G105</f>
        <v>0</v>
      </c>
      <c r="N105" s="152">
        <f t="shared" si="88"/>
        <v>0</v>
      </c>
      <c r="O105" s="36">
        <f t="shared" si="110"/>
        <v>0</v>
      </c>
      <c r="P105" s="37"/>
      <c r="Q105" s="152">
        <f>'Plan RDG'!J105</f>
        <v>0</v>
      </c>
      <c r="R105" s="152">
        <f>'Plan RDG'!K105</f>
        <v>0</v>
      </c>
      <c r="S105" s="36">
        <f t="shared" si="111"/>
        <v>0</v>
      </c>
      <c r="T105" s="36"/>
      <c r="U105" s="152">
        <f t="shared" si="91"/>
        <v>0</v>
      </c>
      <c r="V105" s="36">
        <f t="shared" si="112"/>
        <v>0</v>
      </c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</row>
    <row r="106" spans="1:34" ht="12.75" customHeight="1" x14ac:dyDescent="0.2">
      <c r="A106" s="239" t="s">
        <v>191</v>
      </c>
      <c r="B106" s="152">
        <f>'Plan RDG'!B106</f>
        <v>0</v>
      </c>
      <c r="C106" s="152"/>
      <c r="D106" s="152">
        <f>'Plan RDG'!D106</f>
        <v>0</v>
      </c>
      <c r="E106" s="152"/>
      <c r="F106" s="152">
        <f>'Plan RDG'!E106</f>
        <v>0</v>
      </c>
      <c r="G106" s="152"/>
      <c r="H106" s="35">
        <f t="shared" si="107"/>
        <v>0</v>
      </c>
      <c r="I106" s="152">
        <f>'Plan RDG'!F106</f>
        <v>0</v>
      </c>
      <c r="J106" s="152"/>
      <c r="K106" s="285">
        <f t="shared" si="108"/>
        <v>0</v>
      </c>
      <c r="L106" s="35">
        <f t="shared" si="109"/>
        <v>0</v>
      </c>
      <c r="M106" s="152">
        <f>'Plan RDG'!G106</f>
        <v>0</v>
      </c>
      <c r="N106" s="152">
        <f t="shared" si="88"/>
        <v>0</v>
      </c>
      <c r="O106" s="36">
        <f t="shared" si="110"/>
        <v>0</v>
      </c>
      <c r="P106" s="37"/>
      <c r="Q106" s="152">
        <f>'Plan RDG'!J106</f>
        <v>0</v>
      </c>
      <c r="R106" s="152">
        <f>'Plan RDG'!K106</f>
        <v>0</v>
      </c>
      <c r="S106" s="36">
        <f t="shared" si="111"/>
        <v>0</v>
      </c>
      <c r="T106" s="36"/>
      <c r="U106" s="152">
        <f t="shared" si="91"/>
        <v>0</v>
      </c>
      <c r="V106" s="36">
        <f t="shared" si="112"/>
        <v>0</v>
      </c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</row>
    <row r="107" spans="1:34" ht="12.75" customHeight="1" x14ac:dyDescent="0.2">
      <c r="A107" s="248" t="s">
        <v>192</v>
      </c>
      <c r="B107" s="152">
        <f>'Plan RDG'!B107</f>
        <v>0</v>
      </c>
      <c r="C107" s="152"/>
      <c r="D107" s="152">
        <f>'Plan RDG'!D107</f>
        <v>0</v>
      </c>
      <c r="E107" s="152"/>
      <c r="F107" s="152">
        <f>'Plan RDG'!E107</f>
        <v>0</v>
      </c>
      <c r="G107" s="152"/>
      <c r="H107" s="35">
        <f t="shared" si="107"/>
        <v>0</v>
      </c>
      <c r="I107" s="152">
        <f>'Plan RDG'!F107</f>
        <v>0</v>
      </c>
      <c r="J107" s="152"/>
      <c r="K107" s="285">
        <f t="shared" si="108"/>
        <v>0</v>
      </c>
      <c r="L107" s="35">
        <f t="shared" si="109"/>
        <v>0</v>
      </c>
      <c r="M107" s="152">
        <f>'Plan RDG'!G107</f>
        <v>0</v>
      </c>
      <c r="N107" s="152">
        <f t="shared" si="88"/>
        <v>0</v>
      </c>
      <c r="O107" s="36">
        <f t="shared" si="110"/>
        <v>0</v>
      </c>
      <c r="P107" s="37"/>
      <c r="Q107" s="152">
        <f>'Plan RDG'!J107</f>
        <v>0</v>
      </c>
      <c r="R107" s="152">
        <f>'Plan RDG'!K107</f>
        <v>0</v>
      </c>
      <c r="S107" s="36">
        <f t="shared" si="111"/>
        <v>0</v>
      </c>
      <c r="T107" s="36"/>
      <c r="U107" s="152">
        <f t="shared" si="91"/>
        <v>0</v>
      </c>
      <c r="V107" s="36">
        <f t="shared" si="112"/>
        <v>0</v>
      </c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</row>
    <row r="108" spans="1:34" ht="12.75" customHeight="1" x14ac:dyDescent="0.2">
      <c r="A108" s="69" t="s">
        <v>193</v>
      </c>
      <c r="B108" s="70">
        <f>SUM(B97:B107)</f>
        <v>0</v>
      </c>
      <c r="C108" s="71"/>
      <c r="D108" s="70">
        <f t="shared" ref="D108:O108" si="113">SUM(D97:D107)</f>
        <v>0</v>
      </c>
      <c r="E108" s="70">
        <f t="shared" si="113"/>
        <v>0</v>
      </c>
      <c r="F108" s="70">
        <f t="shared" si="113"/>
        <v>0</v>
      </c>
      <c r="G108" s="70">
        <f t="shared" si="113"/>
        <v>0</v>
      </c>
      <c r="H108" s="70">
        <f t="shared" si="113"/>
        <v>0</v>
      </c>
      <c r="I108" s="70">
        <f t="shared" si="113"/>
        <v>0</v>
      </c>
      <c r="J108" s="70">
        <f t="shared" si="113"/>
        <v>0</v>
      </c>
      <c r="K108" s="70">
        <f t="shared" si="113"/>
        <v>0</v>
      </c>
      <c r="L108" s="70">
        <f t="shared" si="113"/>
        <v>0</v>
      </c>
      <c r="M108" s="70">
        <f t="shared" si="113"/>
        <v>0</v>
      </c>
      <c r="N108" s="70">
        <f t="shared" si="88"/>
        <v>0</v>
      </c>
      <c r="O108" s="70">
        <f t="shared" si="113"/>
        <v>0</v>
      </c>
      <c r="P108" s="37"/>
      <c r="Q108" s="70">
        <f t="shared" ref="Q108:R108" si="114">SUM(Q97:Q107)</f>
        <v>0</v>
      </c>
      <c r="R108" s="70">
        <f t="shared" si="114"/>
        <v>0</v>
      </c>
      <c r="S108" s="72">
        <f t="shared" si="111"/>
        <v>0</v>
      </c>
      <c r="T108" s="37"/>
      <c r="U108" s="70">
        <f t="shared" si="91"/>
        <v>0</v>
      </c>
      <c r="V108" s="73">
        <f>SUM(V97:V107)</f>
        <v>0</v>
      </c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</row>
    <row r="109" spans="1:34" ht="12.75" customHeight="1" x14ac:dyDescent="0.2">
      <c r="A109" s="240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238"/>
      <c r="P109" s="37"/>
      <c r="Q109" s="152"/>
      <c r="R109" s="152"/>
      <c r="S109" s="238"/>
      <c r="T109" s="37"/>
      <c r="U109" s="152"/>
      <c r="V109" s="152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</row>
    <row r="110" spans="1:34" ht="12.75" customHeight="1" x14ac:dyDescent="0.2">
      <c r="A110" s="239" t="s">
        <v>194</v>
      </c>
      <c r="B110" s="333">
        <f>'Plan RDG'!B110</f>
        <v>0</v>
      </c>
      <c r="C110" s="152"/>
      <c r="D110" s="333">
        <f>'Plan RDG'!D110</f>
        <v>0</v>
      </c>
      <c r="E110" s="152"/>
      <c r="F110" s="152">
        <f>'Plan RDG'!E110</f>
        <v>0</v>
      </c>
      <c r="G110" s="152"/>
      <c r="H110" s="35">
        <f t="shared" ref="H110:H111" si="115">+E110+G110</f>
        <v>0</v>
      </c>
      <c r="I110" s="152">
        <f>'Plan RDG'!F110</f>
        <v>0</v>
      </c>
      <c r="J110" s="152"/>
      <c r="K110" s="285">
        <f t="shared" ref="K110:K111" si="116">+D110+F110+I110</f>
        <v>0</v>
      </c>
      <c r="L110" s="35">
        <f t="shared" ref="L110:L111" si="117">+H110+J110</f>
        <v>0</v>
      </c>
      <c r="M110" s="152">
        <f>'Plan RDG'!G110</f>
        <v>0</v>
      </c>
      <c r="N110" s="152">
        <f t="shared" si="88"/>
        <v>0</v>
      </c>
      <c r="O110" s="36">
        <f t="shared" ref="O110:O111" si="118">SUM(K110,M110)</f>
        <v>0</v>
      </c>
      <c r="P110" s="37"/>
      <c r="Q110" s="152">
        <f>'Plan RDG'!J110</f>
        <v>0</v>
      </c>
      <c r="R110" s="152">
        <f>'Plan RDG'!K110</f>
        <v>0</v>
      </c>
      <c r="S110" s="36">
        <f t="shared" ref="S110:S112" si="119">SUM(Q110,R110)</f>
        <v>0</v>
      </c>
      <c r="T110" s="36"/>
      <c r="U110" s="152">
        <f t="shared" si="91"/>
        <v>0</v>
      </c>
      <c r="V110" s="36">
        <f t="shared" ref="V110:V112" si="120">SUM(O110,S110)</f>
        <v>0</v>
      </c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</row>
    <row r="111" spans="1:34" ht="12.75" customHeight="1" x14ac:dyDescent="0.2">
      <c r="A111" s="239" t="s">
        <v>195</v>
      </c>
      <c r="B111" s="333">
        <f>'Plan RDG'!B111</f>
        <v>0</v>
      </c>
      <c r="C111" s="152"/>
      <c r="D111" s="333">
        <f>'Plan RDG'!D111</f>
        <v>0</v>
      </c>
      <c r="E111" s="152"/>
      <c r="F111" s="152">
        <f>'Plan RDG'!E111</f>
        <v>0</v>
      </c>
      <c r="G111" s="152"/>
      <c r="H111" s="35">
        <f t="shared" si="115"/>
        <v>0</v>
      </c>
      <c r="I111" s="152">
        <f>'Plan RDG'!F111</f>
        <v>0</v>
      </c>
      <c r="J111" s="152"/>
      <c r="K111" s="285">
        <f t="shared" si="116"/>
        <v>0</v>
      </c>
      <c r="L111" s="35">
        <f t="shared" si="117"/>
        <v>0</v>
      </c>
      <c r="M111" s="152">
        <f>'Plan RDG'!G111</f>
        <v>0</v>
      </c>
      <c r="N111" s="152">
        <f t="shared" si="88"/>
        <v>0</v>
      </c>
      <c r="O111" s="36">
        <f t="shared" si="118"/>
        <v>0</v>
      </c>
      <c r="P111" s="37"/>
      <c r="Q111" s="152">
        <f>'Plan RDG'!J111</f>
        <v>0</v>
      </c>
      <c r="R111" s="152">
        <f>'Plan RDG'!K111</f>
        <v>0</v>
      </c>
      <c r="S111" s="36">
        <f t="shared" si="119"/>
        <v>0</v>
      </c>
      <c r="T111" s="36"/>
      <c r="U111" s="152">
        <f t="shared" si="91"/>
        <v>0</v>
      </c>
      <c r="V111" s="36">
        <f t="shared" si="120"/>
        <v>0</v>
      </c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</row>
    <row r="112" spans="1:34" ht="12.75" customHeight="1" x14ac:dyDescent="0.2">
      <c r="A112" s="69" t="s">
        <v>196</v>
      </c>
      <c r="B112" s="70">
        <f>SUM(B110:B111)</f>
        <v>0</v>
      </c>
      <c r="C112" s="54"/>
      <c r="D112" s="70">
        <f t="shared" ref="D112:O112" si="121">SUM(D110:D111)</f>
        <v>0</v>
      </c>
      <c r="E112" s="70">
        <f t="shared" si="121"/>
        <v>0</v>
      </c>
      <c r="F112" s="70">
        <f t="shared" si="121"/>
        <v>0</v>
      </c>
      <c r="G112" s="70">
        <f t="shared" si="121"/>
        <v>0</v>
      </c>
      <c r="H112" s="70">
        <f t="shared" si="121"/>
        <v>0</v>
      </c>
      <c r="I112" s="70">
        <f t="shared" si="121"/>
        <v>0</v>
      </c>
      <c r="J112" s="70">
        <f t="shared" si="121"/>
        <v>0</v>
      </c>
      <c r="K112" s="70">
        <f t="shared" si="121"/>
        <v>0</v>
      </c>
      <c r="L112" s="70">
        <f t="shared" si="121"/>
        <v>0</v>
      </c>
      <c r="M112" s="70">
        <f t="shared" si="121"/>
        <v>0</v>
      </c>
      <c r="N112" s="70">
        <f t="shared" si="88"/>
        <v>0</v>
      </c>
      <c r="O112" s="70">
        <f t="shared" si="121"/>
        <v>0</v>
      </c>
      <c r="P112" s="37"/>
      <c r="Q112" s="70">
        <f t="shared" ref="Q112:R112" si="122">SUM(Q110:Q111)</f>
        <v>0</v>
      </c>
      <c r="R112" s="70">
        <f t="shared" si="122"/>
        <v>0</v>
      </c>
      <c r="S112" s="72">
        <f t="shared" si="119"/>
        <v>0</v>
      </c>
      <c r="T112" s="37"/>
      <c r="U112" s="70">
        <f t="shared" si="91"/>
        <v>0</v>
      </c>
      <c r="V112" s="72">
        <f t="shared" si="120"/>
        <v>0</v>
      </c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</row>
    <row r="113" spans="1:34" ht="12.75" customHeight="1" x14ac:dyDescent="0.2">
      <c r="A113" s="240"/>
      <c r="B113" s="154"/>
      <c r="C113" s="152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243"/>
      <c r="P113" s="37"/>
      <c r="Q113" s="154"/>
      <c r="R113" s="154"/>
      <c r="S113" s="246"/>
      <c r="T113" s="37"/>
      <c r="U113" s="154"/>
      <c r="V113" s="249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</row>
    <row r="114" spans="1:34" ht="12.75" customHeight="1" x14ac:dyDescent="0.2">
      <c r="A114" s="239" t="s">
        <v>197</v>
      </c>
      <c r="B114" s="288">
        <f>'Plan RDG'!B114</f>
        <v>0</v>
      </c>
      <c r="C114" s="152"/>
      <c r="D114" s="288">
        <f>'Plan RDG'!D114</f>
        <v>0</v>
      </c>
      <c r="E114" s="154"/>
      <c r="F114" s="152">
        <f>'Plan RDG'!E114</f>
        <v>0</v>
      </c>
      <c r="G114" s="154"/>
      <c r="H114" s="35">
        <f t="shared" ref="H114:H116" si="123">+E114+G114</f>
        <v>0</v>
      </c>
      <c r="I114" s="152">
        <f>'Plan RDG'!F114</f>
        <v>0</v>
      </c>
      <c r="J114" s="154"/>
      <c r="K114" s="285">
        <f t="shared" ref="K114:K116" si="124">+D114+F114+I114</f>
        <v>0</v>
      </c>
      <c r="L114" s="35">
        <f t="shared" ref="L114:L116" si="125">+H114+J114</f>
        <v>0</v>
      </c>
      <c r="M114" s="152">
        <f>'Plan RDG'!G114</f>
        <v>0</v>
      </c>
      <c r="N114" s="152">
        <f t="shared" si="88"/>
        <v>0</v>
      </c>
      <c r="O114" s="36">
        <f t="shared" ref="O114:O116" si="126">SUM(K114,M114)</f>
        <v>0</v>
      </c>
      <c r="P114" s="37"/>
      <c r="Q114" s="152">
        <f>'Plan RDG'!J114</f>
        <v>0</v>
      </c>
      <c r="R114" s="152">
        <f>'Plan RDG'!K114</f>
        <v>0</v>
      </c>
      <c r="S114" s="36">
        <f t="shared" ref="S114:S117" si="127">SUM(Q114,R114)</f>
        <v>0</v>
      </c>
      <c r="T114" s="36"/>
      <c r="U114" s="152">
        <f t="shared" si="91"/>
        <v>0</v>
      </c>
      <c r="V114" s="36">
        <f t="shared" ref="V114:V117" si="128">SUM(O114,S114)</f>
        <v>0</v>
      </c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</row>
    <row r="115" spans="1:34" ht="12.75" customHeight="1" x14ac:dyDescent="0.2">
      <c r="A115" s="239" t="s">
        <v>198</v>
      </c>
      <c r="B115" s="288">
        <f>'Plan RDG'!B115</f>
        <v>0</v>
      </c>
      <c r="C115" s="152"/>
      <c r="D115" s="288">
        <f>'Plan RDG'!D115</f>
        <v>0</v>
      </c>
      <c r="E115" s="154"/>
      <c r="F115" s="152">
        <f>'Plan RDG'!E115</f>
        <v>0</v>
      </c>
      <c r="G115" s="154"/>
      <c r="H115" s="35">
        <f t="shared" si="123"/>
        <v>0</v>
      </c>
      <c r="I115" s="152">
        <f>'Plan RDG'!F115</f>
        <v>0</v>
      </c>
      <c r="J115" s="154"/>
      <c r="K115" s="285">
        <f t="shared" si="124"/>
        <v>0</v>
      </c>
      <c r="L115" s="35">
        <f t="shared" si="125"/>
        <v>0</v>
      </c>
      <c r="M115" s="152">
        <f>'Plan RDG'!G115</f>
        <v>0</v>
      </c>
      <c r="N115" s="152">
        <f t="shared" si="88"/>
        <v>0</v>
      </c>
      <c r="O115" s="36">
        <f t="shared" si="126"/>
        <v>0</v>
      </c>
      <c r="P115" s="37"/>
      <c r="Q115" s="152">
        <f>'Plan RDG'!J115</f>
        <v>0</v>
      </c>
      <c r="R115" s="152">
        <f>'Plan RDG'!K115</f>
        <v>0</v>
      </c>
      <c r="S115" s="36">
        <f t="shared" si="127"/>
        <v>0</v>
      </c>
      <c r="T115" s="36"/>
      <c r="U115" s="152">
        <f t="shared" si="91"/>
        <v>0</v>
      </c>
      <c r="V115" s="36">
        <f t="shared" si="128"/>
        <v>0</v>
      </c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</row>
    <row r="116" spans="1:34" ht="12.75" customHeight="1" x14ac:dyDescent="0.2">
      <c r="A116" s="250" t="s">
        <v>199</v>
      </c>
      <c r="B116" s="288">
        <f>'Plan RDG'!B116</f>
        <v>0</v>
      </c>
      <c r="C116" s="152"/>
      <c r="D116" s="288">
        <f>'Plan RDG'!D116</f>
        <v>0</v>
      </c>
      <c r="E116" s="152"/>
      <c r="F116" s="152">
        <f>'Plan RDG'!E116</f>
        <v>0</v>
      </c>
      <c r="G116" s="152"/>
      <c r="H116" s="35">
        <f t="shared" si="123"/>
        <v>0</v>
      </c>
      <c r="I116" s="152">
        <f>'Plan RDG'!F116</f>
        <v>0</v>
      </c>
      <c r="J116" s="152"/>
      <c r="K116" s="285">
        <f t="shared" si="124"/>
        <v>0</v>
      </c>
      <c r="L116" s="35">
        <f t="shared" si="125"/>
        <v>0</v>
      </c>
      <c r="M116" s="152">
        <f>'Plan RDG'!G116</f>
        <v>0</v>
      </c>
      <c r="N116" s="152">
        <f t="shared" si="88"/>
        <v>0</v>
      </c>
      <c r="O116" s="36">
        <f t="shared" si="126"/>
        <v>0</v>
      </c>
      <c r="P116" s="37"/>
      <c r="Q116" s="152">
        <f>'Plan RDG'!J116</f>
        <v>0</v>
      </c>
      <c r="R116" s="152">
        <f>'Plan RDG'!K116</f>
        <v>0</v>
      </c>
      <c r="S116" s="36">
        <f t="shared" si="127"/>
        <v>0</v>
      </c>
      <c r="T116" s="36"/>
      <c r="U116" s="152">
        <f t="shared" si="91"/>
        <v>0</v>
      </c>
      <c r="V116" s="36">
        <f t="shared" si="128"/>
        <v>0</v>
      </c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</row>
    <row r="117" spans="1:34" ht="12.75" customHeight="1" x14ac:dyDescent="0.2">
      <c r="A117" s="69" t="s">
        <v>200</v>
      </c>
      <c r="B117" s="74">
        <f>SUM(B114:B116)</f>
        <v>0</v>
      </c>
      <c r="C117" s="152"/>
      <c r="D117" s="74">
        <f t="shared" ref="D117:O117" si="129">SUM(D114:D116)</f>
        <v>0</v>
      </c>
      <c r="E117" s="74">
        <f t="shared" si="129"/>
        <v>0</v>
      </c>
      <c r="F117" s="74">
        <f t="shared" si="129"/>
        <v>0</v>
      </c>
      <c r="G117" s="74">
        <f t="shared" si="129"/>
        <v>0</v>
      </c>
      <c r="H117" s="74">
        <f t="shared" si="129"/>
        <v>0</v>
      </c>
      <c r="I117" s="74">
        <f t="shared" si="129"/>
        <v>0</v>
      </c>
      <c r="J117" s="74">
        <f t="shared" si="129"/>
        <v>0</v>
      </c>
      <c r="K117" s="74">
        <f t="shared" si="129"/>
        <v>0</v>
      </c>
      <c r="L117" s="74">
        <f t="shared" si="129"/>
        <v>0</v>
      </c>
      <c r="M117" s="74">
        <f t="shared" si="129"/>
        <v>0</v>
      </c>
      <c r="N117" s="74">
        <f t="shared" si="88"/>
        <v>0</v>
      </c>
      <c r="O117" s="74">
        <f t="shared" si="129"/>
        <v>0</v>
      </c>
      <c r="P117" s="37"/>
      <c r="Q117" s="74">
        <f t="shared" ref="Q117:R117" si="130">SUM(Q114:Q116)</f>
        <v>0</v>
      </c>
      <c r="R117" s="74">
        <f t="shared" si="130"/>
        <v>0</v>
      </c>
      <c r="S117" s="72">
        <f t="shared" si="127"/>
        <v>0</v>
      </c>
      <c r="T117" s="37"/>
      <c r="U117" s="74">
        <f t="shared" si="91"/>
        <v>0</v>
      </c>
      <c r="V117" s="72">
        <f t="shared" si="128"/>
        <v>0</v>
      </c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</row>
    <row r="118" spans="1:34" ht="12.75" customHeight="1" x14ac:dyDescent="0.2">
      <c r="A118" s="240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238"/>
      <c r="P118" s="37"/>
      <c r="Q118" s="152"/>
      <c r="R118" s="152"/>
      <c r="S118" s="238"/>
      <c r="T118" s="37"/>
      <c r="U118" s="152"/>
      <c r="V118" s="152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</row>
    <row r="119" spans="1:34" ht="12.75" customHeight="1" x14ac:dyDescent="0.2">
      <c r="A119" s="239" t="s">
        <v>201</v>
      </c>
      <c r="B119" s="152">
        <f>'Plan RDG'!B119</f>
        <v>0</v>
      </c>
      <c r="C119" s="152"/>
      <c r="D119" s="152">
        <f>'Plan RDG'!D119</f>
        <v>0</v>
      </c>
      <c r="E119" s="152"/>
      <c r="F119" s="152">
        <f>'Plan RDG'!E119</f>
        <v>0</v>
      </c>
      <c r="G119" s="152"/>
      <c r="H119" s="35">
        <f t="shared" ref="H119:H120" si="131">+E119+G119</f>
        <v>0</v>
      </c>
      <c r="I119" s="152">
        <f>'Plan RDG'!F119</f>
        <v>0</v>
      </c>
      <c r="J119" s="152"/>
      <c r="K119" s="285">
        <f t="shared" ref="K119:K120" si="132">+D119+F119+I119</f>
        <v>0</v>
      </c>
      <c r="L119" s="35">
        <f t="shared" ref="L119:L120" si="133">+H119+J119</f>
        <v>0</v>
      </c>
      <c r="M119" s="152">
        <f>'Plan RDG'!G119</f>
        <v>0</v>
      </c>
      <c r="N119" s="152">
        <f t="shared" si="88"/>
        <v>0</v>
      </c>
      <c r="O119" s="36">
        <f t="shared" ref="O119:O120" si="134">SUM(K119,M119)</f>
        <v>0</v>
      </c>
      <c r="P119" s="37"/>
      <c r="Q119" s="152">
        <f>'Plan RDG'!J119</f>
        <v>0</v>
      </c>
      <c r="R119" s="152">
        <f>'Plan RDG'!K119</f>
        <v>0</v>
      </c>
      <c r="S119" s="36">
        <f t="shared" ref="S119:S121" si="135">SUM(Q119,R119)</f>
        <v>0</v>
      </c>
      <c r="T119" s="36"/>
      <c r="U119" s="152">
        <f t="shared" si="91"/>
        <v>0</v>
      </c>
      <c r="V119" s="36">
        <f t="shared" ref="V119:V121" si="136">SUM(O119,S119)</f>
        <v>0</v>
      </c>
      <c r="W119" s="62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</row>
    <row r="120" spans="1:34" ht="12.75" customHeight="1" x14ac:dyDescent="0.2">
      <c r="A120" s="239" t="s">
        <v>202</v>
      </c>
      <c r="B120" s="152">
        <f>'Plan RDG'!B120</f>
        <v>0</v>
      </c>
      <c r="C120" s="152"/>
      <c r="D120" s="152">
        <f>'Plan RDG'!D120</f>
        <v>0</v>
      </c>
      <c r="E120" s="152"/>
      <c r="F120" s="152">
        <f>'Plan RDG'!E120</f>
        <v>0</v>
      </c>
      <c r="G120" s="152"/>
      <c r="H120" s="35">
        <f t="shared" si="131"/>
        <v>0</v>
      </c>
      <c r="I120" s="152">
        <f>'Plan RDG'!F120</f>
        <v>0</v>
      </c>
      <c r="J120" s="152"/>
      <c r="K120" s="285">
        <f t="shared" si="132"/>
        <v>0</v>
      </c>
      <c r="L120" s="35">
        <f t="shared" si="133"/>
        <v>0</v>
      </c>
      <c r="M120" s="152">
        <f>'Plan RDG'!G120</f>
        <v>0</v>
      </c>
      <c r="N120" s="152">
        <f t="shared" si="88"/>
        <v>0</v>
      </c>
      <c r="O120" s="36">
        <f t="shared" si="134"/>
        <v>0</v>
      </c>
      <c r="P120" s="37"/>
      <c r="Q120" s="152">
        <f>'Plan RDG'!J120</f>
        <v>0</v>
      </c>
      <c r="R120" s="152">
        <f>'Plan RDG'!K120</f>
        <v>0</v>
      </c>
      <c r="S120" s="36">
        <f t="shared" si="135"/>
        <v>0</v>
      </c>
      <c r="T120" s="36"/>
      <c r="U120" s="152">
        <f t="shared" si="91"/>
        <v>0</v>
      </c>
      <c r="V120" s="36">
        <f t="shared" si="136"/>
        <v>0</v>
      </c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</row>
    <row r="121" spans="1:34" ht="12.75" customHeight="1" x14ac:dyDescent="0.2">
      <c r="A121" s="69" t="s">
        <v>203</v>
      </c>
      <c r="B121" s="73">
        <f>SUM(B119:B120)</f>
        <v>0</v>
      </c>
      <c r="C121" s="152"/>
      <c r="D121" s="73">
        <f t="shared" ref="D121:O121" si="137">SUM(D119:D120)</f>
        <v>0</v>
      </c>
      <c r="E121" s="73">
        <f t="shared" si="137"/>
        <v>0</v>
      </c>
      <c r="F121" s="73">
        <f t="shared" si="137"/>
        <v>0</v>
      </c>
      <c r="G121" s="73">
        <f t="shared" si="137"/>
        <v>0</v>
      </c>
      <c r="H121" s="73">
        <f t="shared" si="137"/>
        <v>0</v>
      </c>
      <c r="I121" s="73">
        <f t="shared" si="137"/>
        <v>0</v>
      </c>
      <c r="J121" s="73">
        <f t="shared" si="137"/>
        <v>0</v>
      </c>
      <c r="K121" s="73">
        <f t="shared" si="137"/>
        <v>0</v>
      </c>
      <c r="L121" s="73">
        <f t="shared" si="137"/>
        <v>0</v>
      </c>
      <c r="M121" s="73">
        <f t="shared" si="137"/>
        <v>0</v>
      </c>
      <c r="N121" s="73">
        <f t="shared" si="88"/>
        <v>0</v>
      </c>
      <c r="O121" s="73">
        <f t="shared" si="137"/>
        <v>0</v>
      </c>
      <c r="P121" s="37"/>
      <c r="Q121" s="73">
        <f t="shared" ref="Q121:R121" si="138">SUM(Q119:Q120)</f>
        <v>0</v>
      </c>
      <c r="R121" s="73">
        <f t="shared" si="138"/>
        <v>0</v>
      </c>
      <c r="S121" s="72">
        <f t="shared" si="135"/>
        <v>0</v>
      </c>
      <c r="T121" s="37"/>
      <c r="U121" s="73">
        <f t="shared" si="91"/>
        <v>0</v>
      </c>
      <c r="V121" s="72">
        <f t="shared" si="136"/>
        <v>0</v>
      </c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</row>
    <row r="122" spans="1:34" ht="12.75" customHeight="1" x14ac:dyDescent="0.2">
      <c r="A122" s="247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238"/>
      <c r="P122" s="37"/>
      <c r="Q122" s="152"/>
      <c r="R122" s="152"/>
      <c r="S122" s="238"/>
      <c r="T122" s="37"/>
      <c r="U122" s="152"/>
      <c r="V122" s="152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</row>
    <row r="123" spans="1:34" ht="12.75" customHeight="1" x14ac:dyDescent="0.2">
      <c r="A123" s="75" t="s">
        <v>204</v>
      </c>
      <c r="B123" s="72">
        <f>'Plan RDG'!B123</f>
        <v>0</v>
      </c>
      <c r="C123" s="72"/>
      <c r="D123" s="72">
        <f>'Plan RDG'!D123</f>
        <v>0</v>
      </c>
      <c r="E123" s="72"/>
      <c r="F123" s="72">
        <f>'Plan RDG'!E123</f>
        <v>0</v>
      </c>
      <c r="G123" s="72"/>
      <c r="H123" s="72"/>
      <c r="I123" s="72">
        <f>'Plan RDG'!F123</f>
        <v>0</v>
      </c>
      <c r="J123" s="72"/>
      <c r="K123" s="72">
        <f>SUM(D123,F123,I123)</f>
        <v>0</v>
      </c>
      <c r="L123" s="72"/>
      <c r="M123" s="72">
        <f>'Plan RDG'!G123</f>
        <v>0</v>
      </c>
      <c r="N123" s="72">
        <f t="shared" si="88"/>
        <v>0</v>
      </c>
      <c r="O123" s="72">
        <f>SUM(K123,M123)</f>
        <v>0</v>
      </c>
      <c r="P123" s="72"/>
      <c r="Q123" s="72">
        <f>'Plan RDG'!J123</f>
        <v>0</v>
      </c>
      <c r="R123" s="72">
        <f>'Plan RDG'!K123</f>
        <v>0</v>
      </c>
      <c r="S123" s="72">
        <f>SUM(Q123,R123)</f>
        <v>0</v>
      </c>
      <c r="T123" s="72"/>
      <c r="U123" s="72">
        <f t="shared" si="91"/>
        <v>0</v>
      </c>
      <c r="V123" s="72">
        <f>SUM(O123,S123)</f>
        <v>0</v>
      </c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</row>
    <row r="124" spans="1:34" ht="12.75" customHeight="1" x14ac:dyDescent="0.2">
      <c r="A124" s="236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238"/>
      <c r="P124" s="37"/>
      <c r="Q124" s="152"/>
      <c r="R124" s="152"/>
      <c r="S124" s="238"/>
      <c r="T124" s="37"/>
      <c r="U124" s="152"/>
      <c r="V124" s="152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</row>
    <row r="125" spans="1:34" ht="12.75" customHeight="1" x14ac:dyDescent="0.2">
      <c r="A125" s="236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238"/>
      <c r="P125" s="37"/>
      <c r="Q125" s="152"/>
      <c r="R125" s="152"/>
      <c r="S125" s="238"/>
      <c r="T125" s="37"/>
      <c r="U125" s="152"/>
      <c r="V125" s="152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</row>
    <row r="126" spans="1:34" ht="12.75" customHeight="1" x14ac:dyDescent="0.2">
      <c r="A126" s="76" t="s">
        <v>205</v>
      </c>
      <c r="B126" s="77">
        <f>SUM(B93,B108,B112,B117,B121,B123)</f>
        <v>0</v>
      </c>
      <c r="C126" s="78"/>
      <c r="D126" s="77">
        <f t="shared" ref="D126:O126" si="139">SUM(D93,D108,D112,D117,D121,D123)</f>
        <v>0</v>
      </c>
      <c r="E126" s="77">
        <f t="shared" si="139"/>
        <v>0</v>
      </c>
      <c r="F126" s="77">
        <f t="shared" si="139"/>
        <v>0</v>
      </c>
      <c r="G126" s="77">
        <f t="shared" si="139"/>
        <v>0</v>
      </c>
      <c r="H126" s="77">
        <f t="shared" si="139"/>
        <v>0</v>
      </c>
      <c r="I126" s="77">
        <f t="shared" si="139"/>
        <v>0</v>
      </c>
      <c r="J126" s="77">
        <f t="shared" si="139"/>
        <v>0</v>
      </c>
      <c r="K126" s="77">
        <f t="shared" si="139"/>
        <v>0</v>
      </c>
      <c r="L126" s="77">
        <f t="shared" si="139"/>
        <v>0</v>
      </c>
      <c r="M126" s="77">
        <f t="shared" si="139"/>
        <v>0</v>
      </c>
      <c r="N126" s="77">
        <f t="shared" si="139"/>
        <v>0</v>
      </c>
      <c r="O126" s="77">
        <f t="shared" si="139"/>
        <v>0</v>
      </c>
      <c r="P126" s="79"/>
      <c r="Q126" s="77">
        <f t="shared" ref="Q126:R126" si="140">SUM(Q93,Q108,Q112,Q117,Q121,Q123)</f>
        <v>0</v>
      </c>
      <c r="R126" s="77">
        <f t="shared" si="140"/>
        <v>0</v>
      </c>
      <c r="S126" s="80">
        <f>SUM(Q126,R126)</f>
        <v>0</v>
      </c>
      <c r="T126" s="81"/>
      <c r="U126" s="77">
        <f t="shared" si="91"/>
        <v>0</v>
      </c>
      <c r="V126" s="80">
        <f>SUM(O126,S126)</f>
        <v>0</v>
      </c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</row>
    <row r="127" spans="1:34" ht="12.75" customHeight="1" thickTop="1" x14ac:dyDescent="0.2">
      <c r="A127" s="248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</row>
    <row r="128" spans="1:34" ht="12.75" customHeight="1" x14ac:dyDescent="0.2">
      <c r="A128" s="3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</row>
    <row r="129" spans="1:34" ht="12.75" customHeight="1" x14ac:dyDescent="0.2">
      <c r="A129" s="32"/>
      <c r="B129" s="86" t="s">
        <v>88</v>
      </c>
      <c r="C129" s="82"/>
      <c r="D129" s="396" t="s">
        <v>298</v>
      </c>
      <c r="E129" s="399"/>
      <c r="F129" s="399"/>
      <c r="G129" s="399"/>
      <c r="H129" s="399"/>
      <c r="I129" s="399"/>
      <c r="J129" s="400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</row>
    <row r="130" spans="1:34" ht="45" x14ac:dyDescent="0.25">
      <c r="A130" s="300" t="s">
        <v>375</v>
      </c>
      <c r="B130" s="334" t="str">
        <f>IF(AND(N126=0, O126=0),"OK",IF( N126=0,"Molimo objasniti razliku između ostvarenog i planiranog",IF( (O126/N126)-1&lt;=-0.2,"Molimo objasniti razliku između ostvarenog i planiranog","OK")))</f>
        <v>OK</v>
      </c>
      <c r="C130" s="27"/>
      <c r="D130" s="392"/>
      <c r="E130" s="401"/>
      <c r="F130" s="401"/>
      <c r="G130" s="401"/>
      <c r="H130" s="401"/>
      <c r="I130" s="401"/>
      <c r="J130" s="402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</row>
    <row r="131" spans="1:34" ht="51.75" customHeight="1" x14ac:dyDescent="0.2">
      <c r="A131" s="26"/>
      <c r="B131" s="26"/>
      <c r="C131" s="83"/>
      <c r="D131" s="84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</row>
    <row r="132" spans="1:34" ht="20.25" customHeight="1" x14ac:dyDescent="0.2">
      <c r="A132" s="85" t="s">
        <v>206</v>
      </c>
      <c r="B132" s="86" t="s">
        <v>88</v>
      </c>
      <c r="C132" s="85"/>
      <c r="D132" s="396" t="s">
        <v>321</v>
      </c>
      <c r="E132" s="352"/>
      <c r="F132" s="352"/>
      <c r="G132" s="352"/>
      <c r="H132" s="352"/>
      <c r="I132" s="380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</row>
    <row r="133" spans="1:34" ht="63" customHeight="1" x14ac:dyDescent="0.25">
      <c r="A133" s="87" t="s">
        <v>300</v>
      </c>
      <c r="B133" s="334" t="str">
        <f>IF(AND(K15=0,L15=0), "OK", IF(K15=0, "Molimo objasniti razliku između ostvarenog i planiranog", IF((L15/K15)-1&gt;=20%, "Molimo objasniti razliku između ostvarenog i planiranog", IF((L15/K15)-1&lt;=-40%, "Molimo objasniti razliku između ostvarenog i planiranog", "OK"))))</f>
        <v>OK</v>
      </c>
      <c r="C133" s="88"/>
      <c r="D133" s="392"/>
      <c r="E133" s="352"/>
      <c r="F133" s="352"/>
      <c r="G133" s="352"/>
      <c r="H133" s="352"/>
      <c r="I133" s="380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</row>
    <row r="134" spans="1:34" ht="41.25" customHeight="1" x14ac:dyDescent="0.25">
      <c r="A134" s="87" t="s">
        <v>301</v>
      </c>
      <c r="B134" s="334" t="str">
        <f>IF(AND(K22=0,L22=0), "OK", IF(K22=0, "Molimo objasniti razliku između ostvarenog i planiranog", IF((L22/K22)-1&gt;=20%, "Molimo objasniti razliku između ostvarenog i planiranog", IF((L22/K22)-1&lt;=-40%, "Molimo objasniti razliku između ostvarenog i planiranog", "OK"))))</f>
        <v>OK</v>
      </c>
      <c r="C134" s="88"/>
      <c r="D134" s="392"/>
      <c r="E134" s="352"/>
      <c r="F134" s="352"/>
      <c r="G134" s="352"/>
      <c r="H134" s="352"/>
      <c r="I134" s="380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</row>
    <row r="135" spans="1:34" ht="27.75" customHeight="1" x14ac:dyDescent="0.25">
      <c r="A135" s="87" t="s">
        <v>210</v>
      </c>
      <c r="B135" s="334" t="str">
        <f>IF(AND(K26=0,L26=0), "OK", IF(K26=0, "Molimo objasniti razliku između ostvarenog i planiranog", IF((L26/K26)-1&gt;=20%, "Molimo objasniti razliku između ostvarenog i planiranog", IF((L26/K26)-1&lt;=-40%, "Molimo objasniti razliku između ostvarenog i planiranog", "OK"))))</f>
        <v>OK</v>
      </c>
      <c r="C135" s="88"/>
      <c r="D135" s="392"/>
      <c r="E135" s="352"/>
      <c r="F135" s="352"/>
      <c r="G135" s="352"/>
      <c r="H135" s="352"/>
      <c r="I135" s="380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</row>
    <row r="136" spans="1:34" ht="27.75" customHeight="1" x14ac:dyDescent="0.25">
      <c r="A136" s="87" t="s">
        <v>211</v>
      </c>
      <c r="B136" s="334" t="str">
        <f>IF(AND(K33=0,L33=0), "OK", IF(K33=0, "Molimo objasniti razliku između ostvarenog i planiranog", IF((L33/K33)-1&gt;=20%, "Molimo objasniti razliku između ostvarenog i planiranog", IF((L33/K33)-1&lt;=-40%, "Molimo objasniti razliku između ostvarenog i planiranog", "OK"))))</f>
        <v>OK</v>
      </c>
      <c r="C136" s="88"/>
      <c r="D136" s="392"/>
      <c r="E136" s="352"/>
      <c r="F136" s="352"/>
      <c r="G136" s="352"/>
      <c r="H136" s="352"/>
      <c r="I136" s="380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</row>
    <row r="137" spans="1:34" ht="27.75" customHeight="1" x14ac:dyDescent="0.25">
      <c r="A137" s="87" t="s">
        <v>212</v>
      </c>
      <c r="B137" s="334" t="str">
        <f>IF(AND(K38=0,L38=0), "OK", IF(K38=0, "Molimo objasniti razliku između ostvarenog i planiranog", IF((L38/K38)-1&gt;=20%, "Molimo objasniti razliku između ostvarenog i planiranog", IF((L38/K38)-1&lt;=-40%, "Molimo objasniti razliku između ostvarenog i planiranog", "OK"))))</f>
        <v>OK</v>
      </c>
      <c r="C137" s="88"/>
      <c r="D137" s="392"/>
      <c r="E137" s="352"/>
      <c r="F137" s="352"/>
      <c r="G137" s="352"/>
      <c r="H137" s="352"/>
      <c r="I137" s="380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</row>
    <row r="138" spans="1:34" ht="27.75" customHeight="1" x14ac:dyDescent="0.25">
      <c r="A138" s="87" t="s">
        <v>302</v>
      </c>
      <c r="B138" s="334" t="str">
        <f>IF(AND(K47=0,L47=0), "OK", IF(K47=0, "Molimo objasniti razliku između ostvarenog i planiranog", IF((L47/K47)-1&gt;=20%, "Molimo objasniti razliku između ostvarenog i planiranog", IF((L47/K47)-1&lt;=-40%, "Molimo objasniti razliku između ostvarenog i planiranog", "OK"))))</f>
        <v>OK</v>
      </c>
      <c r="C138" s="88"/>
      <c r="D138" s="392"/>
      <c r="E138" s="352"/>
      <c r="F138" s="352"/>
      <c r="G138" s="352"/>
      <c r="H138" s="352"/>
      <c r="I138" s="380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</row>
    <row r="139" spans="1:34" ht="27.75" customHeight="1" x14ac:dyDescent="0.25">
      <c r="A139" s="87" t="s">
        <v>214</v>
      </c>
      <c r="B139" s="334" t="str">
        <f>IF(AND(K55=0,L55=0), "OK", IF(K55=0, "Molimo objasniti razliku između ostvarenog i planiranog", IF((L55/K55)-1&gt;=20%, "Molimo objasniti razliku između ostvarenog i planiranog", IF((L55/K55)-1&lt;=-40%, "Molimo objasniti razliku između ostvarenog i planiranog", "OK"))))</f>
        <v>OK</v>
      </c>
      <c r="C139" s="88"/>
      <c r="D139" s="392"/>
      <c r="E139" s="352"/>
      <c r="F139" s="352"/>
      <c r="G139" s="352"/>
      <c r="H139" s="352"/>
      <c r="I139" s="380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</row>
    <row r="140" spans="1:34" ht="27.75" customHeight="1" x14ac:dyDescent="0.25">
      <c r="A140" s="89" t="s">
        <v>215</v>
      </c>
      <c r="B140" s="334" t="str">
        <f>IF(AND(K60=0,L60=0), "OK", IF(K60=0, "Molimo objasniti razliku između ostvarenog i planiranog", IF((L60/K60)-1&gt;=20%, "Molimo objasniti razliku između ostvarenog i planiranog", IF((L60/K60)-1&lt;=-40%, "Molimo objasniti razliku između ostvarenog i planiranog", "OK"))))</f>
        <v>OK</v>
      </c>
      <c r="C140" s="90"/>
      <c r="D140" s="392"/>
      <c r="E140" s="352"/>
      <c r="F140" s="352"/>
      <c r="G140" s="352"/>
      <c r="H140" s="352"/>
      <c r="I140" s="38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</row>
    <row r="141" spans="1:34" ht="44.25" customHeight="1" x14ac:dyDescent="0.25">
      <c r="A141" s="89" t="s">
        <v>303</v>
      </c>
      <c r="B141" s="334" t="str">
        <f>IF(AND(K65=0,L65=0), "OK", IF(K65=0, "Molimo objasniti razliku između ostvarenog i planiranog", IF((L65/K65)-1&gt;=20%, "Molimo objasniti razliku između ostvarenog i planiranog", IF((L65/K65)-1&lt;=-40%, "Molimo objasniti razliku između ostvarenog i planiranog", "OK"))))</f>
        <v>OK</v>
      </c>
      <c r="C141" s="90"/>
      <c r="D141" s="392"/>
      <c r="E141" s="352"/>
      <c r="F141" s="352"/>
      <c r="G141" s="352"/>
      <c r="H141" s="352"/>
      <c r="I141" s="38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</row>
    <row r="142" spans="1:34" ht="27.75" customHeight="1" x14ac:dyDescent="0.25">
      <c r="A142" s="91" t="s">
        <v>217</v>
      </c>
      <c r="B142" s="334" t="str">
        <f>IF(AND(K70=0,L70=0), "OK", IF(K70=0, "Molimo objasniti razliku između ostvarenog i planiranog", IF((L70/K70)-1&gt;=20%, "Molimo objasniti razliku između ostvarenog i planiranog", IF((L70/K70)-1&lt;=-40%, "Molimo objasniti razliku između ostvarenog i planiranog", "OK"))))</f>
        <v>OK</v>
      </c>
      <c r="C142" s="88"/>
      <c r="D142" s="392"/>
      <c r="E142" s="352"/>
      <c r="F142" s="352"/>
      <c r="G142" s="352"/>
      <c r="H142" s="352"/>
      <c r="I142" s="380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</row>
    <row r="143" spans="1:34" ht="27.75" customHeight="1" x14ac:dyDescent="0.25">
      <c r="A143" s="87" t="s">
        <v>218</v>
      </c>
      <c r="B143" s="334" t="str">
        <f>IF(AND(K79=0,L79=0), "OK", IF(K79=0, "Molimo objasniti razliku između ostvarenog i planiranog", IF((L79/K79)-1&gt;=20%, "Molimo objasniti razliku između ostvarenog i planiranog", IF((L79/K79)-1&lt;=-40%, "Molimo objasniti razliku između ostvarenog i planiranog", "OK"))))</f>
        <v>OK</v>
      </c>
      <c r="C143" s="88"/>
      <c r="D143" s="392"/>
      <c r="E143" s="352"/>
      <c r="F143" s="352"/>
      <c r="G143" s="352"/>
      <c r="H143" s="352"/>
      <c r="I143" s="380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</row>
    <row r="144" spans="1:34" ht="27.75" customHeight="1" x14ac:dyDescent="0.25">
      <c r="A144" s="87" t="s">
        <v>219</v>
      </c>
      <c r="B144" s="334" t="str">
        <f>IF(AND(K89=0,L89=0), "OK", IF(K89=0, "Molimo objasniti razliku između ostvarenog i planiranog", IF((L89/K89)-1&gt;=20%, "Molimo objasniti razliku između ostvarenog i planiranog", IF((L89/K89)-1&lt;=-40%, "Molimo objasniti razliku između ostvarenog i planiranog", "OK"))))</f>
        <v>OK</v>
      </c>
      <c r="C144" s="92"/>
      <c r="D144" s="392"/>
      <c r="E144" s="352"/>
      <c r="F144" s="352"/>
      <c r="G144" s="352"/>
      <c r="H144" s="352"/>
      <c r="I144" s="380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</row>
    <row r="145" spans="1:34" ht="27.75" customHeight="1" x14ac:dyDescent="0.25">
      <c r="A145" s="87" t="s">
        <v>180</v>
      </c>
      <c r="B145" s="334" t="str">
        <f>IF(AND(K93=0,L93=0), "OK", IF(K93=0, "Molimo objasniti razliku između ostvarenog i planiranog", IF((L93/K93)-1&gt;=20%, "Molimo objasniti razliku između ostvarenog i planiranog", IF((L93/K93)-1&lt;=-40%, "Molimo objasniti razliku između ostvarenog i planiranog", "OK"))))</f>
        <v>OK</v>
      </c>
      <c r="C145" s="92"/>
      <c r="D145" s="392"/>
      <c r="E145" s="352"/>
      <c r="F145" s="352"/>
      <c r="G145" s="352"/>
      <c r="H145" s="352"/>
      <c r="I145" s="380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</row>
    <row r="146" spans="1:34" ht="27.75" customHeight="1" x14ac:dyDescent="0.25">
      <c r="A146" s="87" t="s">
        <v>193</v>
      </c>
      <c r="B146" s="334" t="str">
        <f>IF(AND(K108=0,L108=0), "OK", IF(K108=0, "Molimo objasniti razliku između ostvarenog i planiranog", IF((L108/K108)-1&gt;=20%, "Molimo objasniti razliku između ostvarenog i planiranog", IF((L108/K108)-1&lt;=-40%, "Molimo objasniti razliku između ostvarenog i planiranog", "OK"))))</f>
        <v>OK</v>
      </c>
      <c r="C146" s="92"/>
      <c r="D146" s="392"/>
      <c r="E146" s="352"/>
      <c r="F146" s="352"/>
      <c r="G146" s="352"/>
      <c r="H146" s="352"/>
      <c r="I146" s="380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</row>
    <row r="147" spans="1:34" ht="27.75" customHeight="1" x14ac:dyDescent="0.25">
      <c r="A147" s="87" t="s">
        <v>222</v>
      </c>
      <c r="B147" s="334" t="str">
        <f>IF(AND(K112=0,L112=0), "OK", IF(K112=0, "Molimo objasniti razliku između ostvarenog i planiranog", IF((L112/K112)-1&gt;=20%, "Molimo objasniti razliku između ostvarenog i planiranog", IF((L112/K112)-1&lt;=-40%, "Molimo objasniti razliku između ostvarenog i planiranog", "OK"))))</f>
        <v>OK</v>
      </c>
      <c r="C147" s="92"/>
      <c r="D147" s="392"/>
      <c r="E147" s="352"/>
      <c r="F147" s="352"/>
      <c r="G147" s="352"/>
      <c r="H147" s="352"/>
      <c r="I147" s="380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</row>
    <row r="148" spans="1:34" ht="27.75" customHeight="1" x14ac:dyDescent="0.25">
      <c r="A148" s="87" t="s">
        <v>223</v>
      </c>
      <c r="B148" s="334" t="str">
        <f>IF(AND(K117=0,L117=0), "OK", IF(K117=0, "Molimo objasniti razliku između ostvarenog i planiranog", IF((L117/K117)-1&gt;=20%, "Molimo objasniti razliku između ostvarenog i planiranog", IF((L117/K117)-1&lt;=-40%, "Molimo objasniti razliku između ostvarenog i planiranog", "OK"))))</f>
        <v>OK</v>
      </c>
      <c r="C148" s="92"/>
      <c r="D148" s="392"/>
      <c r="E148" s="352"/>
      <c r="F148" s="352"/>
      <c r="G148" s="352"/>
      <c r="H148" s="352"/>
      <c r="I148" s="380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</row>
    <row r="149" spans="1:34" ht="27.75" customHeight="1" x14ac:dyDescent="0.25">
      <c r="A149" s="87" t="s">
        <v>224</v>
      </c>
      <c r="B149" s="334" t="str">
        <f>IF(AND(K121=0,L121=0), "OK", IF(K121=0, "Molimo objasniti razliku između ostvarenog i planiranog", IF((L121/K121)-1&gt;=20%, "Molimo objasniti razliku između ostvarenog i planiranog", IF((L121/K121)-1&lt;=-40%, "Molimo objasniti razliku između ostvarenog i planiranog", "OK"))))</f>
        <v>OK</v>
      </c>
      <c r="C149" s="92"/>
      <c r="D149" s="392"/>
      <c r="E149" s="352"/>
      <c r="F149" s="352"/>
      <c r="G149" s="352"/>
      <c r="H149" s="352"/>
      <c r="I149" s="380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</row>
    <row r="150" spans="1:34" ht="27.75" customHeight="1" x14ac:dyDescent="0.25">
      <c r="A150" s="87" t="s">
        <v>225</v>
      </c>
      <c r="B150" s="334" t="str">
        <f>IF(AND(K123=0,L123=0), "OK", IF(K123=0, "Molimo objasniti razliku između ostvarenog i planiranog", IF((L123/K123)-1&gt;=20%, "Molimo objasniti razliku između ostvarenog i planiranog", IF((L123/K123)-1&lt;=-40%, "Molimo objasniti razliku između ostvarenog i planiranog", "OK"))))</f>
        <v>OK</v>
      </c>
      <c r="C150" s="92"/>
      <c r="D150" s="392"/>
      <c r="E150" s="352"/>
      <c r="F150" s="352"/>
      <c r="G150" s="352"/>
      <c r="H150" s="352"/>
      <c r="I150" s="380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</row>
    <row r="151" spans="1:34" ht="12.75" customHeight="1" x14ac:dyDescent="0.25">
      <c r="A151" s="92"/>
      <c r="B151" s="394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</row>
    <row r="152" spans="1:34" ht="12.75" customHeight="1" x14ac:dyDescent="0.2">
      <c r="A152" s="93"/>
      <c r="B152" s="395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</row>
    <row r="153" spans="1:34" ht="27.75" customHeight="1" x14ac:dyDescent="0.25">
      <c r="A153" s="87" t="s">
        <v>226</v>
      </c>
      <c r="B153" s="94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</row>
    <row r="154" spans="1:34" ht="12.75" customHeight="1" x14ac:dyDescent="0.2">
      <c r="A154" s="27"/>
      <c r="B154" s="414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</row>
    <row r="155" spans="1:34" ht="12.75" customHeight="1" x14ac:dyDescent="0.2">
      <c r="A155" s="27"/>
      <c r="B155" s="39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</row>
    <row r="156" spans="1:34" ht="12.7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</row>
    <row r="157" spans="1:34" ht="32.65" customHeight="1" x14ac:dyDescent="0.2">
      <c r="A157" s="129" t="s">
        <v>98</v>
      </c>
      <c r="B157" s="97" t="str">
        <f>REPT('[3]Informacije o klubu_30.09.24.'!B31,1)</f>
        <v/>
      </c>
      <c r="C157" s="96"/>
      <c r="D157" s="96"/>
      <c r="E157" s="96"/>
      <c r="F157" s="27"/>
      <c r="G157" s="27"/>
      <c r="H157" s="27"/>
      <c r="I157" s="24"/>
      <c r="J157" s="24"/>
      <c r="K157" s="24"/>
      <c r="L157" s="24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</row>
    <row r="158" spans="1:34" ht="12.75" customHeight="1" x14ac:dyDescent="0.2">
      <c r="A158" s="299" t="str">
        <f>REPT('Informacije _30.9.26.'!B31,1)</f>
        <v/>
      </c>
      <c r="J158" s="26"/>
      <c r="K158" s="26"/>
      <c r="L158" s="26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</row>
    <row r="159" spans="1:34" ht="12.75" customHeight="1" x14ac:dyDescent="0.2">
      <c r="A159" s="98" t="s">
        <v>99</v>
      </c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</row>
    <row r="160" spans="1:34" ht="12.75" customHeight="1" x14ac:dyDescent="0.2">
      <c r="A160" s="299" t="str">
        <f>REPT('Informacije _30.9.26.'!B11,1)</f>
        <v/>
      </c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</row>
    <row r="161" spans="1:34" ht="12.75" customHeight="1" x14ac:dyDescent="0.2">
      <c r="A161" s="299" t="str">
        <f>REPT('Informacije _30.9.26.'!B13,1)</f>
        <v/>
      </c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</row>
    <row r="162" spans="1:34" ht="12.7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</row>
    <row r="163" spans="1:34" ht="12.75" customHeight="1" x14ac:dyDescent="0.2">
      <c r="A163" s="98" t="s">
        <v>100</v>
      </c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</row>
    <row r="164" spans="1:34" ht="12.7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</row>
    <row r="165" spans="1:34" ht="12.7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</row>
    <row r="166" spans="1:34" ht="12.7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</row>
    <row r="167" spans="1:34" ht="12.7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</row>
    <row r="168" spans="1:34" ht="12.7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</row>
    <row r="169" spans="1:34" ht="12.7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</row>
    <row r="170" spans="1:34" ht="12.7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</row>
    <row r="171" spans="1:34" ht="12.7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</row>
    <row r="172" spans="1:34" ht="12.7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</row>
    <row r="173" spans="1:34" ht="12.7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</row>
    <row r="174" spans="1:34" ht="12.7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</row>
    <row r="175" spans="1:34" ht="12.7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</row>
    <row r="176" spans="1:34" ht="12.7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</row>
    <row r="177" spans="1:34" ht="12.7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</row>
    <row r="178" spans="1:34" ht="12.7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</row>
    <row r="179" spans="1:34" ht="12.7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</row>
    <row r="180" spans="1:34" ht="12.7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</row>
    <row r="181" spans="1:34" ht="12.7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</row>
    <row r="182" spans="1:34" ht="12.7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</row>
    <row r="183" spans="1:34" ht="12.7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</row>
    <row r="184" spans="1:34" ht="12.7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</row>
    <row r="185" spans="1:34" ht="12.7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</row>
    <row r="186" spans="1:34" ht="12.7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</row>
    <row r="187" spans="1:34" ht="12.7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</row>
    <row r="188" spans="1:34" ht="12.7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</row>
    <row r="189" spans="1:34" ht="12.7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</row>
    <row r="190" spans="1:34" ht="12.7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</row>
    <row r="191" spans="1:34" ht="12.7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</row>
    <row r="192" spans="1:34" ht="12.7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</row>
    <row r="193" spans="1:34" ht="12.7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</row>
    <row r="194" spans="1:34" ht="12.7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</row>
    <row r="195" spans="1:34" ht="12.7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</row>
    <row r="196" spans="1:34" ht="12.7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</row>
    <row r="197" spans="1:34" ht="12.7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</row>
    <row r="198" spans="1:34" ht="12.7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</row>
    <row r="199" spans="1:34" ht="12.7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</row>
    <row r="200" spans="1:34" ht="12.7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</row>
    <row r="201" spans="1:34" ht="12.7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</row>
    <row r="202" spans="1:34" ht="12.7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</row>
    <row r="203" spans="1:34" ht="12.7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</row>
    <row r="204" spans="1:34" ht="12.7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</row>
    <row r="205" spans="1:34" ht="12.7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</row>
    <row r="206" spans="1:34" ht="12.7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</row>
    <row r="207" spans="1:34" ht="12.7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</row>
    <row r="208" spans="1:34" ht="12.7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</row>
    <row r="209" spans="1:34" ht="12.7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</row>
    <row r="210" spans="1:34" ht="12.7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</row>
    <row r="211" spans="1:34" ht="12.7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</row>
    <row r="212" spans="1:34" ht="12.7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</row>
    <row r="213" spans="1:34" ht="12.7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</row>
    <row r="214" spans="1:34" ht="12.7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</row>
    <row r="215" spans="1:34" ht="12.7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</row>
    <row r="216" spans="1:34" ht="12.7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</row>
    <row r="217" spans="1:34" ht="12.7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</row>
    <row r="218" spans="1:34" ht="12.7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</row>
    <row r="219" spans="1:34" ht="12.7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</row>
    <row r="220" spans="1:34" ht="12.7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</row>
    <row r="221" spans="1:34" ht="12.7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</row>
    <row r="222" spans="1:34" ht="12.7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</row>
    <row r="223" spans="1:34" ht="12.7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</row>
    <row r="224" spans="1:34" ht="12.7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</row>
    <row r="225" spans="1:34" ht="12.7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</row>
    <row r="226" spans="1:34" ht="12.7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</row>
    <row r="227" spans="1:34" ht="12.7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</row>
    <row r="228" spans="1:34" ht="12.7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</row>
    <row r="229" spans="1:34" ht="12.7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</row>
    <row r="230" spans="1:34" ht="12.7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</row>
    <row r="231" spans="1:34" ht="12.7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</row>
    <row r="232" spans="1:34" ht="12.7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</row>
    <row r="233" spans="1:34" ht="12.7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</row>
    <row r="234" spans="1:34" ht="12.7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</row>
    <row r="235" spans="1:34" ht="12.7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</row>
    <row r="236" spans="1:34" ht="12.7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</row>
    <row r="237" spans="1:34" ht="12.7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</row>
    <row r="238" spans="1:34" ht="12.7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</row>
    <row r="239" spans="1:34" ht="12.7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</row>
    <row r="240" spans="1:34" ht="12.7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</row>
    <row r="241" spans="1:34" ht="12.7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</row>
    <row r="242" spans="1:34" ht="12.7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</row>
    <row r="243" spans="1:34" ht="12.7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</row>
    <row r="244" spans="1:34" ht="12.7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</row>
    <row r="245" spans="1:34" ht="12.7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</row>
    <row r="246" spans="1:34" ht="12.7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</row>
    <row r="247" spans="1:34" ht="12.7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</row>
    <row r="248" spans="1:34" ht="12.7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</row>
    <row r="249" spans="1:34" ht="12.7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</row>
    <row r="250" spans="1:34" ht="12.7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</row>
    <row r="251" spans="1:34" ht="12.7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</row>
    <row r="252" spans="1:34" ht="12.7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</row>
    <row r="253" spans="1:34" ht="12.7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</row>
    <row r="254" spans="1:34" ht="12.7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</row>
    <row r="255" spans="1:34" ht="12.7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</row>
    <row r="256" spans="1:34" ht="12.7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</row>
    <row r="257" spans="1:34" ht="12.7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</row>
    <row r="258" spans="1:34" ht="12.7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</row>
    <row r="259" spans="1:34" ht="12.7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</row>
    <row r="260" spans="1:34" ht="12.7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</row>
    <row r="261" spans="1:34" ht="12.7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</row>
    <row r="262" spans="1:34" ht="12.7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</row>
    <row r="263" spans="1:34" ht="12.7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</row>
    <row r="264" spans="1:34" ht="12.7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</row>
    <row r="265" spans="1:34" ht="12.7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</row>
    <row r="266" spans="1:34" ht="12.7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</row>
    <row r="267" spans="1:34" ht="12.7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</row>
    <row r="268" spans="1:34" ht="12.7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</row>
    <row r="269" spans="1:34" ht="12.7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</row>
    <row r="270" spans="1:34" ht="12.7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</row>
    <row r="271" spans="1:34" ht="12.7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</row>
    <row r="272" spans="1:34" ht="12.7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</row>
    <row r="273" spans="1:34" ht="12.7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</row>
    <row r="274" spans="1:34" ht="12.7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</row>
    <row r="275" spans="1:34" ht="12.7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</row>
    <row r="276" spans="1:34" ht="12.7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</row>
    <row r="277" spans="1:34" ht="12.7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</row>
    <row r="278" spans="1:34" ht="12.7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</row>
    <row r="279" spans="1:34" ht="12.7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</row>
    <row r="280" spans="1:34" ht="12.7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</row>
    <row r="281" spans="1:34" ht="12.7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</row>
    <row r="282" spans="1:34" ht="12.7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</row>
    <row r="283" spans="1:34" ht="12.7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</row>
    <row r="284" spans="1:34" ht="12.7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</row>
    <row r="285" spans="1:34" ht="12.7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</row>
    <row r="286" spans="1:34" ht="12.7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</row>
    <row r="287" spans="1:34" ht="12.7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</row>
    <row r="288" spans="1:34" ht="12.7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</row>
    <row r="289" spans="1:34" ht="12.7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</row>
    <row r="290" spans="1:34" ht="12.7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</row>
    <row r="291" spans="1:34" ht="12.7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</row>
    <row r="292" spans="1:34" ht="12.7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</row>
    <row r="293" spans="1:34" ht="12.7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</row>
    <row r="294" spans="1:34" ht="12.7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</row>
    <row r="295" spans="1:34" ht="12.7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</row>
    <row r="296" spans="1:34" ht="12.7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</row>
    <row r="297" spans="1:34" ht="12.7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</row>
    <row r="298" spans="1:34" ht="12.7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</row>
    <row r="299" spans="1:34" ht="12.7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</row>
    <row r="300" spans="1:34" ht="12.7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</row>
    <row r="301" spans="1:34" ht="12.7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</row>
    <row r="302" spans="1:34" ht="12.7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</row>
    <row r="303" spans="1:34" ht="12.7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</row>
    <row r="304" spans="1:34" ht="12.7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</row>
    <row r="305" spans="1:34" ht="12.7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</row>
    <row r="306" spans="1:34" ht="12.7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</row>
    <row r="307" spans="1:34" ht="12.7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</row>
    <row r="308" spans="1:34" ht="12.7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</row>
    <row r="309" spans="1:34" ht="12.7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</row>
    <row r="310" spans="1:34" ht="12.7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</row>
    <row r="311" spans="1:34" ht="12.7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</row>
    <row r="312" spans="1:34" ht="12.7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</row>
    <row r="313" spans="1:34" ht="12.7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</row>
    <row r="314" spans="1:34" ht="12.7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</row>
    <row r="315" spans="1:34" ht="12.7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</row>
    <row r="316" spans="1:34" ht="12.7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</row>
    <row r="317" spans="1:34" ht="12.7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</row>
    <row r="318" spans="1:34" ht="12.7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</row>
    <row r="319" spans="1:34" ht="12.7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</row>
    <row r="320" spans="1:34" ht="12.7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</row>
    <row r="321" spans="1:34" ht="12.7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</row>
    <row r="322" spans="1:34" ht="12.7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</row>
    <row r="323" spans="1:34" ht="12.7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</row>
    <row r="324" spans="1:34" ht="12.7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</row>
    <row r="325" spans="1:34" ht="12.7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</row>
    <row r="326" spans="1:34" ht="12.7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</row>
    <row r="327" spans="1:34" ht="12.7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</row>
    <row r="328" spans="1:34" ht="12.7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</row>
    <row r="329" spans="1:34" ht="12.7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</row>
    <row r="330" spans="1:34" ht="12.7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</row>
    <row r="331" spans="1:34" ht="12.7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</row>
    <row r="332" spans="1:34" ht="12.7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</row>
    <row r="333" spans="1:34" ht="12.7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</row>
    <row r="334" spans="1:34" ht="12.7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</row>
    <row r="335" spans="1:34" ht="12.7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</row>
    <row r="336" spans="1:34" ht="12.7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</row>
    <row r="337" spans="1:34" ht="12.7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</row>
    <row r="338" spans="1:34" ht="12.7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</row>
    <row r="339" spans="1:34" ht="12.7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</row>
    <row r="340" spans="1:34" ht="12.7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</row>
    <row r="341" spans="1:34" ht="12.7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</row>
    <row r="342" spans="1:34" ht="12.7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</row>
    <row r="343" spans="1:34" ht="12.7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</row>
    <row r="344" spans="1:34" ht="12.7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</row>
    <row r="345" spans="1:34" ht="12.7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</row>
    <row r="346" spans="1:34" ht="12.7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</row>
    <row r="347" spans="1:34" ht="12.7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</row>
    <row r="348" spans="1:34" ht="12.7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</row>
    <row r="349" spans="1:34" ht="12.7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</row>
    <row r="350" spans="1:34" ht="12.7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</row>
    <row r="351" spans="1:34" ht="12.7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</row>
    <row r="352" spans="1:34" ht="12.7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</row>
    <row r="353" spans="1:34" ht="12.7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</row>
    <row r="354" spans="1:34" ht="12.7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</row>
    <row r="355" spans="1:34" ht="12.7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</row>
    <row r="356" spans="1:34" ht="12.7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</row>
    <row r="357" spans="1:34" ht="12.7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</row>
    <row r="358" spans="1:34" ht="12.7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</row>
    <row r="359" spans="1:34" ht="12.7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</row>
    <row r="360" spans="1:34" ht="12.7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</row>
    <row r="361" spans="1:34" ht="12.7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</row>
    <row r="362" spans="1:34" ht="12.7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</row>
    <row r="363" spans="1:34" ht="12.7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</row>
    <row r="364" spans="1:34" ht="12.7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</row>
    <row r="365" spans="1:34" ht="12.7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</row>
    <row r="366" spans="1:34" ht="12.7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</row>
    <row r="367" spans="1:34" ht="12.7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</row>
    <row r="368" spans="1:34" ht="12.7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</row>
    <row r="369" spans="1:34" ht="12.7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</row>
    <row r="370" spans="1:34" ht="12.7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</row>
    <row r="371" spans="1:34" ht="12.7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</row>
    <row r="372" spans="1:34" ht="12.7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</row>
    <row r="373" spans="1:34" ht="12.7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</row>
    <row r="374" spans="1:34" ht="12.7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</row>
    <row r="375" spans="1:34" ht="12.7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</row>
    <row r="376" spans="1:34" ht="12.7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</row>
    <row r="377" spans="1:34" ht="12.7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</row>
    <row r="378" spans="1:34" ht="12.7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</row>
    <row r="379" spans="1:34" ht="12.7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</row>
    <row r="380" spans="1:34" ht="12.7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</row>
    <row r="381" spans="1:34" ht="12.7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</row>
    <row r="382" spans="1:34" ht="12.7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</row>
    <row r="383" spans="1:34" ht="12.7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</row>
    <row r="384" spans="1:34" ht="12.7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</row>
    <row r="385" spans="1:34" ht="12.7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</row>
    <row r="386" spans="1:34" ht="12.7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</row>
    <row r="387" spans="1:34" ht="12.7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</row>
    <row r="388" spans="1:34" ht="12.7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</row>
    <row r="389" spans="1:34" ht="12.7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</row>
    <row r="390" spans="1:34" ht="12.7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</row>
    <row r="391" spans="1:34" ht="12.7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</row>
    <row r="392" spans="1:34" ht="12.7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</row>
    <row r="393" spans="1:34" ht="12.7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</row>
    <row r="394" spans="1:34" ht="12.7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</row>
    <row r="395" spans="1:34" ht="12.7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</row>
    <row r="396" spans="1:34" ht="12.7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</row>
    <row r="397" spans="1:34" ht="12.7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</row>
    <row r="398" spans="1:34" ht="12.7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</row>
    <row r="399" spans="1:34" ht="12.7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</row>
    <row r="400" spans="1:34" ht="12.7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</row>
    <row r="401" spans="1:34" ht="12.7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</row>
    <row r="402" spans="1:34" ht="12.7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</row>
    <row r="403" spans="1:34" ht="12.7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</row>
    <row r="404" spans="1:34" ht="12.7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</row>
    <row r="405" spans="1:34" ht="12.7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</row>
    <row r="406" spans="1:34" ht="12.7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</row>
    <row r="407" spans="1:34" ht="12.7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</row>
    <row r="408" spans="1:34" ht="12.7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</row>
    <row r="409" spans="1:34" ht="12.7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</row>
    <row r="410" spans="1:34" ht="12.7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</row>
    <row r="411" spans="1:34" ht="12.7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</row>
    <row r="412" spans="1:34" ht="12.7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</row>
    <row r="413" spans="1:34" ht="12.7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</row>
    <row r="414" spans="1:34" ht="12.7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</row>
    <row r="415" spans="1:34" ht="12.7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</row>
    <row r="416" spans="1:34" ht="12.7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</row>
    <row r="417" spans="1:34" ht="12.7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</row>
    <row r="418" spans="1:34" ht="12.7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</row>
    <row r="419" spans="1:34" ht="12.7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</row>
    <row r="420" spans="1:34" ht="12.7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</row>
    <row r="421" spans="1:34" ht="12.7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</row>
    <row r="422" spans="1:34" ht="12.7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</row>
    <row r="423" spans="1:34" ht="12.7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</row>
    <row r="424" spans="1:34" ht="12.7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</row>
    <row r="425" spans="1:34" ht="12.7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</row>
    <row r="426" spans="1:34" ht="12.7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</row>
    <row r="427" spans="1:34" ht="12.7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</row>
    <row r="428" spans="1:34" ht="12.7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</row>
    <row r="429" spans="1:34" ht="12.7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</row>
    <row r="430" spans="1:34" ht="12.7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</row>
    <row r="431" spans="1:34" ht="12.7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</row>
    <row r="432" spans="1:34" ht="12.7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</row>
    <row r="433" spans="1:34" ht="12.7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</row>
    <row r="434" spans="1:34" ht="12.7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</row>
    <row r="435" spans="1:34" ht="12.7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</row>
    <row r="436" spans="1:34" ht="12.7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</row>
    <row r="437" spans="1:34" ht="12.7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</row>
    <row r="438" spans="1:34" ht="12.7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</row>
    <row r="439" spans="1:34" ht="12.7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</row>
    <row r="440" spans="1:34" ht="12.7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</row>
    <row r="441" spans="1:34" ht="12.7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</row>
    <row r="442" spans="1:34" ht="12.7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</row>
    <row r="443" spans="1:34" ht="12.7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</row>
    <row r="444" spans="1:34" ht="12.7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</row>
    <row r="445" spans="1:34" ht="12.7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</row>
    <row r="446" spans="1:34" ht="12.7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</row>
    <row r="447" spans="1:34" ht="12.7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</row>
    <row r="448" spans="1:34" ht="12.7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</row>
    <row r="449" spans="1:34" ht="12.7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</row>
    <row r="450" spans="1:34" ht="12.7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</row>
    <row r="451" spans="1:34" ht="12.7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</row>
    <row r="452" spans="1:34" ht="12.7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</row>
    <row r="453" spans="1:34" ht="12.7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</row>
    <row r="454" spans="1:34" ht="12.7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</row>
    <row r="455" spans="1:34" ht="12.7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</row>
    <row r="456" spans="1:34" ht="12.7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</row>
    <row r="457" spans="1:34" ht="12.7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</row>
    <row r="458" spans="1:34" ht="12.7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</row>
    <row r="459" spans="1:34" ht="12.7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</row>
    <row r="460" spans="1:34" ht="12.7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</row>
    <row r="461" spans="1:34" ht="12.7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</row>
    <row r="462" spans="1:34" ht="12.7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</row>
    <row r="463" spans="1:34" ht="12.7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</row>
    <row r="464" spans="1:34" ht="12.7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</row>
    <row r="465" spans="1:34" ht="12.7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</row>
    <row r="466" spans="1:34" ht="12.7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</row>
    <row r="467" spans="1:34" ht="12.7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</row>
    <row r="468" spans="1:34" ht="12.7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</row>
    <row r="469" spans="1:34" ht="12.7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</row>
    <row r="470" spans="1:34" ht="12.7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</row>
    <row r="471" spans="1:34" ht="12.7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</row>
    <row r="472" spans="1:34" ht="12.7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</row>
    <row r="473" spans="1:34" ht="12.7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</row>
    <row r="474" spans="1:34" ht="12.7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</row>
    <row r="475" spans="1:34" ht="12.7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</row>
    <row r="476" spans="1:34" ht="12.7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</row>
    <row r="477" spans="1:34" ht="12.7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</row>
    <row r="478" spans="1:34" ht="12.7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</row>
    <row r="479" spans="1:34" ht="12.7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</row>
    <row r="480" spans="1:34" ht="12.7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</row>
    <row r="481" spans="1:34" ht="12.7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</row>
    <row r="482" spans="1:34" ht="12.7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</row>
    <row r="483" spans="1:34" ht="12.7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</row>
    <row r="484" spans="1:34" ht="12.7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</row>
    <row r="485" spans="1:34" ht="12.7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</row>
    <row r="486" spans="1:34" ht="12.7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</row>
    <row r="487" spans="1:34" ht="12.7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</row>
    <row r="488" spans="1:34" ht="12.7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</row>
    <row r="489" spans="1:34" ht="12.7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</row>
    <row r="490" spans="1:34" ht="12.7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</row>
    <row r="491" spans="1:34" ht="12.7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</row>
    <row r="492" spans="1:34" ht="12.7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</row>
    <row r="493" spans="1:34" ht="12.7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</row>
    <row r="494" spans="1:34" ht="12.7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</row>
    <row r="495" spans="1:34" ht="12.7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</row>
    <row r="496" spans="1:34" ht="12.7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</row>
    <row r="497" spans="1:34" ht="12.7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</row>
    <row r="498" spans="1:34" ht="12.7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</row>
    <row r="499" spans="1:34" ht="12.7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</row>
    <row r="500" spans="1:34" ht="12.7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</row>
    <row r="501" spans="1:34" ht="12.7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</row>
    <row r="502" spans="1:34" ht="12.7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</row>
    <row r="503" spans="1:34" ht="12.7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</row>
    <row r="504" spans="1:34" ht="12.7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</row>
    <row r="505" spans="1:34" ht="12.7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</row>
    <row r="506" spans="1:34" ht="12.7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</row>
    <row r="507" spans="1:34" ht="12.7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</row>
    <row r="508" spans="1:34" ht="12.7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</row>
    <row r="509" spans="1:34" ht="12.7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</row>
    <row r="510" spans="1:34" ht="12.7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</row>
    <row r="511" spans="1:34" ht="12.7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</row>
    <row r="512" spans="1:34" ht="12.7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</row>
    <row r="513" spans="1:34" ht="12.7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</row>
    <row r="514" spans="1:34" ht="12.7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</row>
    <row r="515" spans="1:34" ht="12.7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</row>
    <row r="516" spans="1:34" ht="12.7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</row>
    <row r="517" spans="1:34" ht="12.7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</row>
    <row r="518" spans="1:34" ht="12.7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</row>
    <row r="519" spans="1:34" ht="12.7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</row>
    <row r="520" spans="1:34" ht="12.7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</row>
    <row r="521" spans="1:34" ht="12.7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</row>
    <row r="522" spans="1:34" ht="12.7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</row>
    <row r="523" spans="1:34" ht="12.7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</row>
    <row r="524" spans="1:34" ht="12.7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</row>
    <row r="525" spans="1:34" ht="12.7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</row>
    <row r="526" spans="1:34" ht="12.7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</row>
    <row r="527" spans="1:34" ht="12.7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</row>
    <row r="528" spans="1:34" ht="12.7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</row>
    <row r="529" spans="1:34" ht="12.7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</row>
    <row r="530" spans="1:34" ht="12.7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</row>
    <row r="531" spans="1:34" ht="12.7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</row>
    <row r="532" spans="1:34" ht="12.7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</row>
    <row r="533" spans="1:34" ht="12.7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</row>
    <row r="534" spans="1:34" ht="12.7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</row>
    <row r="535" spans="1:34" ht="12.7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</row>
    <row r="536" spans="1:34" ht="12.7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</row>
    <row r="537" spans="1:34" ht="12.7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</row>
    <row r="538" spans="1:34" ht="12.7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</row>
    <row r="539" spans="1:34" ht="12.7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</row>
    <row r="540" spans="1:34" ht="12.7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</row>
    <row r="541" spans="1:34" ht="12.7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</row>
    <row r="542" spans="1:34" ht="12.7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</row>
    <row r="543" spans="1:34" ht="12.7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</row>
    <row r="544" spans="1:34" ht="12.7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</row>
    <row r="545" spans="1:34" ht="12.7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</row>
    <row r="546" spans="1:34" ht="12.7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</row>
    <row r="547" spans="1:34" ht="12.7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</row>
    <row r="548" spans="1:34" ht="12.7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</row>
    <row r="549" spans="1:34" ht="12.7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</row>
    <row r="550" spans="1:34" ht="12.7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</row>
    <row r="551" spans="1:34" ht="12.7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</row>
    <row r="552" spans="1:34" ht="12.7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</row>
    <row r="553" spans="1:34" ht="12.7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</row>
    <row r="554" spans="1:34" ht="12.7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</row>
    <row r="555" spans="1:34" ht="12.7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</row>
    <row r="556" spans="1:34" ht="12.7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</row>
    <row r="557" spans="1:34" ht="12.7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</row>
    <row r="558" spans="1:34" ht="12.7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</row>
    <row r="559" spans="1:34" ht="12.7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</row>
    <row r="560" spans="1:34" ht="12.7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</row>
    <row r="561" spans="1:34" ht="12.7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</row>
    <row r="562" spans="1:34" ht="12.7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</row>
    <row r="563" spans="1:34" ht="12.7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</row>
    <row r="564" spans="1:34" ht="12.7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</row>
    <row r="565" spans="1:34" ht="12.7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</row>
    <row r="566" spans="1:34" ht="12.7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</row>
    <row r="567" spans="1:34" ht="12.7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</row>
    <row r="568" spans="1:34" ht="12.7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</row>
    <row r="569" spans="1:34" ht="12.7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</row>
    <row r="570" spans="1:34" ht="12.7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</row>
    <row r="571" spans="1:34" ht="12.7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</row>
    <row r="572" spans="1:34" ht="12.7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</row>
    <row r="573" spans="1:34" ht="12.7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</row>
    <row r="574" spans="1:34" ht="12.7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</row>
    <row r="575" spans="1:34" ht="12.7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</row>
    <row r="576" spans="1:34" ht="12.7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</row>
    <row r="577" spans="1:34" ht="12.7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</row>
    <row r="578" spans="1:34" ht="12.7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</row>
    <row r="579" spans="1:34" ht="12.7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</row>
    <row r="580" spans="1:34" ht="12.7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</row>
    <row r="581" spans="1:34" ht="12.7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</row>
    <row r="582" spans="1:34" ht="12.7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</row>
    <row r="583" spans="1:34" ht="12.7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</row>
    <row r="584" spans="1:34" ht="12.7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</row>
    <row r="585" spans="1:34" ht="12.7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</row>
    <row r="586" spans="1:34" ht="12.7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</row>
    <row r="587" spans="1:34" ht="12.7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</row>
    <row r="588" spans="1:34" ht="12.7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</row>
    <row r="589" spans="1:34" ht="12.7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</row>
    <row r="590" spans="1:34" ht="12.7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</row>
    <row r="591" spans="1:34" ht="12.7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</row>
    <row r="592" spans="1:34" ht="12.7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</row>
    <row r="593" spans="1:34" ht="12.7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</row>
    <row r="594" spans="1:34" ht="12.7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</row>
    <row r="595" spans="1:34" ht="12.7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</row>
    <row r="596" spans="1:34" ht="12.7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</row>
    <row r="597" spans="1:34" ht="12.7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</row>
    <row r="598" spans="1:34" ht="12.7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</row>
    <row r="599" spans="1:34" ht="12.7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</row>
    <row r="600" spans="1:34" ht="12.7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</row>
    <row r="601" spans="1:34" ht="12.7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</row>
    <row r="602" spans="1:34" ht="12.7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</row>
    <row r="603" spans="1:34" ht="12.7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</row>
    <row r="604" spans="1:34" ht="12.7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</row>
    <row r="605" spans="1:34" ht="12.7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</row>
    <row r="606" spans="1:34" ht="12.7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</row>
    <row r="607" spans="1:34" ht="12.7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</row>
    <row r="608" spans="1:34" ht="12.7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</row>
    <row r="609" spans="1:34" ht="12.7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</row>
    <row r="610" spans="1:34" ht="12.7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</row>
    <row r="611" spans="1:34" ht="12.7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</row>
    <row r="612" spans="1:34" ht="12.7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</row>
    <row r="613" spans="1:34" ht="12.7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</row>
    <row r="614" spans="1:34" ht="12.7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</row>
    <row r="615" spans="1:34" ht="12.7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</row>
    <row r="616" spans="1:34" ht="12.7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</row>
    <row r="617" spans="1:34" ht="12.7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</row>
    <row r="618" spans="1:34" ht="12.7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</row>
    <row r="619" spans="1:34" ht="12.7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</row>
    <row r="620" spans="1:34" ht="12.7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</row>
    <row r="621" spans="1:34" ht="12.7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</row>
    <row r="622" spans="1:34" ht="12.7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</row>
    <row r="623" spans="1:34" ht="12.7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</row>
    <row r="624" spans="1:34" ht="12.7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</row>
    <row r="625" spans="1:34" ht="12.7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</row>
    <row r="626" spans="1:34" ht="12.7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</row>
    <row r="627" spans="1:34" ht="12.7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</row>
    <row r="628" spans="1:34" ht="12.7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</row>
    <row r="629" spans="1:34" ht="12.7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</row>
    <row r="630" spans="1:34" ht="12.7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</row>
    <row r="631" spans="1:34" ht="12.7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</row>
    <row r="632" spans="1:34" ht="12.7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</row>
    <row r="633" spans="1:34" ht="12.7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</row>
    <row r="634" spans="1:34" ht="12.7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</row>
    <row r="635" spans="1:34" ht="12.7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</row>
    <row r="636" spans="1:34" ht="12.7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</row>
    <row r="637" spans="1:34" ht="12.7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</row>
    <row r="638" spans="1:34" ht="12.7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</row>
    <row r="639" spans="1:34" ht="12.7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</row>
    <row r="640" spans="1:34" ht="12.7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</row>
    <row r="641" spans="1:34" ht="12.7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</row>
    <row r="642" spans="1:34" ht="12.7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</row>
    <row r="643" spans="1:34" ht="12.7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</row>
    <row r="644" spans="1:34" ht="12.7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</row>
    <row r="645" spans="1:34" ht="12.7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</row>
    <row r="646" spans="1:34" ht="12.7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</row>
    <row r="647" spans="1:34" ht="12.7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</row>
    <row r="648" spans="1:34" ht="12.7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</row>
    <row r="649" spans="1:34" ht="12.7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</row>
    <row r="650" spans="1:34" ht="12.7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</row>
    <row r="651" spans="1:34" ht="12.7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</row>
    <row r="652" spans="1:34" ht="12.7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</row>
    <row r="653" spans="1:34" ht="12.7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</row>
    <row r="654" spans="1:34" ht="12.7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</row>
    <row r="655" spans="1:34" ht="12.7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</row>
    <row r="656" spans="1:34" ht="12.7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</row>
    <row r="657" spans="1:34" ht="12.7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</row>
    <row r="658" spans="1:34" ht="12.7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</row>
    <row r="659" spans="1:34" ht="12.7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</row>
    <row r="660" spans="1:34" ht="12.7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</row>
    <row r="661" spans="1:34" ht="12.7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</row>
    <row r="662" spans="1:34" ht="12.7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</row>
    <row r="663" spans="1:34" ht="12.7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</row>
    <row r="664" spans="1:34" ht="12.7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</row>
    <row r="665" spans="1:34" ht="12.7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</row>
    <row r="666" spans="1:34" ht="12.7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</row>
    <row r="667" spans="1:34" ht="12.7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</row>
    <row r="668" spans="1:34" ht="12.7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</row>
    <row r="669" spans="1:34" ht="12.7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</row>
    <row r="670" spans="1:34" ht="12.7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</row>
    <row r="671" spans="1:34" ht="12.7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</row>
    <row r="672" spans="1:34" ht="12.7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</row>
    <row r="673" spans="1:34" ht="12.7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</row>
    <row r="674" spans="1:34" ht="12.7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</row>
    <row r="675" spans="1:34" ht="12.7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</row>
    <row r="676" spans="1:34" ht="12.7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</row>
    <row r="677" spans="1:34" ht="12.7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</row>
    <row r="678" spans="1:34" ht="12.7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</row>
    <row r="679" spans="1:34" ht="12.7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</row>
    <row r="680" spans="1:34" ht="12.7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</row>
    <row r="681" spans="1:34" ht="12.7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</row>
    <row r="682" spans="1:34" ht="12.7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</row>
    <row r="683" spans="1:34" ht="12.7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</row>
    <row r="684" spans="1:34" ht="12.7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</row>
    <row r="685" spans="1:34" ht="12.7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</row>
    <row r="686" spans="1:34" ht="12.7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</row>
    <row r="687" spans="1:34" ht="12.7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</row>
    <row r="688" spans="1:34" ht="12.7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</row>
    <row r="689" spans="1:34" ht="12.7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</row>
    <row r="690" spans="1:34" ht="12.7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</row>
    <row r="691" spans="1:34" ht="12.7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</row>
    <row r="692" spans="1:34" ht="12.7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</row>
    <row r="693" spans="1:34" ht="12.7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</row>
    <row r="694" spans="1:34" ht="12.7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</row>
    <row r="695" spans="1:34" ht="12.7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</row>
    <row r="696" spans="1:34" ht="12.7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</row>
    <row r="697" spans="1:34" ht="12.7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</row>
    <row r="698" spans="1:34" ht="12.7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</row>
    <row r="699" spans="1:34" ht="12.7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</row>
    <row r="700" spans="1:34" ht="12.7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</row>
    <row r="701" spans="1:34" ht="12.7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</row>
    <row r="702" spans="1:34" ht="12.7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</row>
    <row r="703" spans="1:34" ht="12.7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</row>
    <row r="704" spans="1:34" ht="12.7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</row>
    <row r="705" spans="1:34" ht="12.7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</row>
    <row r="706" spans="1:34" ht="12.7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</row>
    <row r="707" spans="1:34" ht="12.7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</row>
    <row r="708" spans="1:34" ht="12.7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</row>
    <row r="709" spans="1:34" ht="12.7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</row>
    <row r="710" spans="1:34" ht="12.7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</row>
    <row r="711" spans="1:34" ht="12.7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</row>
    <row r="712" spans="1:34" ht="12.7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</row>
    <row r="713" spans="1:34" ht="12.7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</row>
    <row r="714" spans="1:34" ht="12.7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</row>
    <row r="715" spans="1:34" ht="12.7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</row>
    <row r="716" spans="1:34" ht="12.7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</row>
    <row r="717" spans="1:34" ht="12.7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</row>
    <row r="718" spans="1:34" ht="12.7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</row>
    <row r="719" spans="1:34" ht="12.7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</row>
    <row r="720" spans="1:34" ht="12.7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</row>
    <row r="721" spans="1:34" ht="12.7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</row>
    <row r="722" spans="1:34" ht="12.7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</row>
    <row r="723" spans="1:34" ht="12.7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</row>
    <row r="724" spans="1:34" ht="12.7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</row>
    <row r="725" spans="1:34" ht="12.7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</row>
    <row r="726" spans="1:34" ht="12.7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</row>
    <row r="727" spans="1:34" ht="12.7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</row>
    <row r="728" spans="1:34" ht="12.7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</row>
    <row r="729" spans="1:34" ht="12.7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</row>
    <row r="730" spans="1:34" ht="12.7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</row>
    <row r="731" spans="1:34" ht="12.7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</row>
    <row r="732" spans="1:34" ht="12.7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</row>
    <row r="733" spans="1:34" ht="12.7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</row>
    <row r="734" spans="1:34" ht="12.7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</row>
    <row r="735" spans="1:34" ht="12.7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</row>
    <row r="736" spans="1:34" ht="12.7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</row>
    <row r="737" spans="1:34" ht="12.7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</row>
    <row r="738" spans="1:34" ht="12.7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</row>
    <row r="739" spans="1:34" ht="12.7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</row>
    <row r="740" spans="1:34" ht="12.7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</row>
    <row r="741" spans="1:34" ht="12.7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</row>
    <row r="742" spans="1:34" ht="12.7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</row>
    <row r="743" spans="1:34" ht="12.7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</row>
    <row r="744" spans="1:34" ht="12.7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</row>
    <row r="745" spans="1:34" ht="12.7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</row>
    <row r="746" spans="1:34" ht="12.7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</row>
    <row r="747" spans="1:34" ht="12.7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</row>
    <row r="748" spans="1:34" ht="12.7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</row>
    <row r="749" spans="1:34" ht="12.7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</row>
    <row r="750" spans="1:34" ht="12.7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</row>
    <row r="751" spans="1:34" ht="12.7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</row>
    <row r="752" spans="1:34" ht="12.7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</row>
    <row r="753" spans="1:34" ht="12.7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</row>
    <row r="754" spans="1:34" ht="12.7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</row>
    <row r="755" spans="1:34" ht="12.7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</row>
    <row r="756" spans="1:34" ht="12.7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</row>
    <row r="757" spans="1:34" ht="12.7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</row>
    <row r="758" spans="1:34" ht="12.7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</row>
    <row r="759" spans="1:34" ht="12.7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</row>
    <row r="760" spans="1:34" ht="12.7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</row>
    <row r="761" spans="1:34" ht="12.7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</row>
    <row r="762" spans="1:34" ht="12.7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</row>
    <row r="763" spans="1:34" ht="12.7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</row>
    <row r="764" spans="1:34" ht="12.7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</row>
    <row r="765" spans="1:34" ht="12.7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</row>
    <row r="766" spans="1:34" ht="12.7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</row>
    <row r="767" spans="1:34" ht="12.7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</row>
    <row r="768" spans="1:34" ht="12.7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</row>
    <row r="769" spans="1:34" ht="12.7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</row>
    <row r="770" spans="1:34" ht="12.7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</row>
    <row r="771" spans="1:34" ht="12.7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</row>
    <row r="772" spans="1:34" ht="12.7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</row>
    <row r="773" spans="1:34" ht="12.7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</row>
    <row r="774" spans="1:34" ht="12.7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</row>
    <row r="775" spans="1:34" ht="12.7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</row>
    <row r="776" spans="1:34" ht="12.7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</row>
    <row r="777" spans="1:34" ht="12.7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</row>
    <row r="778" spans="1:34" ht="12.7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</row>
    <row r="779" spans="1:34" ht="12.7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</row>
    <row r="780" spans="1:34" ht="12.7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</row>
    <row r="781" spans="1:34" ht="12.7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</row>
    <row r="782" spans="1:34" ht="12.7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</row>
    <row r="783" spans="1:34" ht="12.7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</row>
    <row r="784" spans="1:34" ht="12.7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</row>
    <row r="785" spans="1:34" ht="12.7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</row>
    <row r="786" spans="1:34" ht="12.7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</row>
    <row r="787" spans="1:34" ht="12.7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</row>
    <row r="788" spans="1:34" ht="12.7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</row>
    <row r="789" spans="1:34" ht="12.7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</row>
    <row r="790" spans="1:34" ht="12.7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</row>
    <row r="791" spans="1:34" ht="12.7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</row>
    <row r="792" spans="1:34" ht="12.7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</row>
    <row r="793" spans="1:34" ht="12.7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</row>
    <row r="794" spans="1:34" ht="12.7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</row>
    <row r="795" spans="1:34" ht="12.7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</row>
    <row r="796" spans="1:34" ht="12.7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</row>
    <row r="797" spans="1:34" ht="12.7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</row>
    <row r="798" spans="1:34" ht="12.7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</row>
    <row r="799" spans="1:34" ht="12.7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</row>
    <row r="800" spans="1:34" ht="12.7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</row>
    <row r="801" spans="1:34" ht="12.7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</row>
    <row r="802" spans="1:34" ht="12.7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</row>
    <row r="803" spans="1:34" ht="12.7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</row>
    <row r="804" spans="1:34" ht="12.7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</row>
    <row r="805" spans="1:34" ht="12.7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</row>
    <row r="806" spans="1:34" ht="12.7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</row>
    <row r="807" spans="1:34" ht="12.7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</row>
    <row r="808" spans="1:34" ht="12.7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</row>
    <row r="809" spans="1:34" ht="12.7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</row>
    <row r="810" spans="1:34" ht="12.7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</row>
    <row r="811" spans="1:34" ht="12.7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</row>
    <row r="812" spans="1:34" ht="12.7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</row>
    <row r="813" spans="1:34" ht="12.7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</row>
    <row r="814" spans="1:34" ht="12.7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</row>
    <row r="815" spans="1:34" ht="12.7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</row>
    <row r="816" spans="1:34" ht="12.7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</row>
    <row r="817" spans="1:34" ht="12.7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</row>
    <row r="818" spans="1:34" ht="12.7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</row>
    <row r="819" spans="1:34" ht="12.7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</row>
    <row r="820" spans="1:34" ht="12.7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</row>
    <row r="821" spans="1:34" ht="12.7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</row>
    <row r="822" spans="1:34" ht="12.7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</row>
    <row r="823" spans="1:34" ht="12.7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</row>
    <row r="824" spans="1:34" ht="12.7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</row>
    <row r="825" spans="1:34" ht="12.7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</row>
    <row r="826" spans="1:34" ht="12.7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</row>
    <row r="827" spans="1:34" ht="12.7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</row>
    <row r="828" spans="1:34" ht="12.7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</row>
    <row r="829" spans="1:34" ht="12.7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</row>
    <row r="830" spans="1:34" ht="12.7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</row>
    <row r="831" spans="1:34" ht="12.7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</row>
    <row r="832" spans="1:34" ht="12.7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</row>
    <row r="833" spans="1:34" ht="12.7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</row>
    <row r="834" spans="1:34" ht="12.7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</row>
    <row r="835" spans="1:34" ht="12.7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</row>
    <row r="836" spans="1:34" ht="12.7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</row>
    <row r="837" spans="1:34" ht="12.7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</row>
    <row r="838" spans="1:34" ht="12.7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</row>
    <row r="839" spans="1:34" ht="12.7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</row>
    <row r="840" spans="1:34" ht="12.7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</row>
    <row r="841" spans="1:34" ht="12.7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</row>
    <row r="842" spans="1:34" ht="12.7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</row>
    <row r="843" spans="1:34" ht="12.7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</row>
    <row r="844" spans="1:34" ht="12.7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</row>
    <row r="845" spans="1:34" ht="12.7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</row>
    <row r="846" spans="1:34" ht="12.7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</row>
    <row r="847" spans="1:34" ht="12.7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</row>
    <row r="848" spans="1:34" ht="12.7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</row>
    <row r="849" spans="1:34" ht="12.7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</row>
    <row r="850" spans="1:34" ht="12.7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</row>
    <row r="851" spans="1:34" ht="12.7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</row>
    <row r="852" spans="1:34" ht="12.7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</row>
    <row r="853" spans="1:34" ht="12.7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</row>
    <row r="854" spans="1:34" ht="12.7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</row>
    <row r="855" spans="1:34" ht="12.7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</row>
    <row r="856" spans="1:34" ht="12.7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</row>
    <row r="857" spans="1:34" ht="12.7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</row>
    <row r="858" spans="1:34" ht="12.7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</row>
    <row r="859" spans="1:34" ht="12.7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</row>
    <row r="860" spans="1:34" ht="12.7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</row>
    <row r="861" spans="1:34" ht="12.7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</row>
    <row r="862" spans="1:34" ht="12.7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</row>
    <row r="863" spans="1:34" ht="12.7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</row>
    <row r="864" spans="1:34" ht="12.7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</row>
    <row r="865" spans="1:34" ht="12.7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</row>
    <row r="866" spans="1:34" ht="12.7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</row>
    <row r="867" spans="1:34" ht="12.7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</row>
    <row r="868" spans="1:34" ht="12.7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</row>
    <row r="869" spans="1:34" ht="12.7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</row>
    <row r="870" spans="1:34" ht="12.7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</row>
    <row r="871" spans="1:34" ht="12.7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</row>
    <row r="872" spans="1:34" ht="12.7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</row>
    <row r="873" spans="1:34" ht="12.7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</row>
    <row r="874" spans="1:34" ht="12.7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</row>
    <row r="875" spans="1:34" ht="12.7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</row>
    <row r="876" spans="1:34" ht="12.7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</row>
    <row r="877" spans="1:34" ht="12.7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</row>
    <row r="878" spans="1:34" ht="12.7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</row>
    <row r="879" spans="1:34" ht="12.7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</row>
    <row r="880" spans="1:34" ht="12.7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</row>
    <row r="881" spans="1:34" ht="12.7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</row>
    <row r="882" spans="1:34" ht="12.7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</row>
    <row r="883" spans="1:34" ht="12.7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</row>
    <row r="884" spans="1:34" ht="12.7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</row>
    <row r="885" spans="1:34" ht="12.7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</row>
    <row r="886" spans="1:34" ht="12.7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</row>
    <row r="887" spans="1:34" ht="12.7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</row>
    <row r="888" spans="1:34" ht="12.7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</row>
    <row r="889" spans="1:34" ht="12.7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</row>
    <row r="890" spans="1:34" ht="12.7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</row>
    <row r="891" spans="1:34" ht="12.7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</row>
    <row r="892" spans="1:34" ht="12.7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</row>
    <row r="893" spans="1:34" ht="12.7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</row>
    <row r="894" spans="1:34" ht="12.7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</row>
    <row r="895" spans="1:34" ht="12.7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</row>
    <row r="896" spans="1:34" ht="12.7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</row>
    <row r="897" spans="1:34" ht="12.7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</row>
    <row r="898" spans="1:34" ht="12.7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</row>
    <row r="899" spans="1:34" ht="12.7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</row>
    <row r="900" spans="1:34" ht="12.7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</row>
    <row r="901" spans="1:34" ht="12.7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</row>
    <row r="902" spans="1:34" ht="12.7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</row>
    <row r="903" spans="1:34" ht="12.7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</row>
    <row r="904" spans="1:34" ht="12.7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</row>
    <row r="905" spans="1:34" ht="12.7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</row>
    <row r="906" spans="1:34" ht="12.7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</row>
    <row r="907" spans="1:34" ht="12.7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</row>
    <row r="908" spans="1:34" ht="12.7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</row>
    <row r="909" spans="1:34" ht="12.7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</row>
    <row r="910" spans="1:34" ht="12.7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</row>
    <row r="911" spans="1:34" ht="12.7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</row>
    <row r="912" spans="1:34" ht="12.7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</row>
    <row r="913" spans="1:34" ht="12.7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</row>
    <row r="914" spans="1:34" ht="12.7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</row>
    <row r="915" spans="1:34" ht="12.7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</row>
    <row r="916" spans="1:34" ht="12.7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</row>
    <row r="917" spans="1:34" ht="12.7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</row>
    <row r="918" spans="1:34" ht="12.7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</row>
    <row r="919" spans="1:34" ht="12.7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</row>
    <row r="920" spans="1:34" ht="12.7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</row>
    <row r="921" spans="1:34" ht="12.7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</row>
    <row r="922" spans="1:34" ht="12.7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</row>
    <row r="923" spans="1:34" ht="12.7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</row>
    <row r="924" spans="1:34" ht="12.7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</row>
    <row r="925" spans="1:34" ht="12.7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</row>
    <row r="926" spans="1:34" ht="12.7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</row>
    <row r="927" spans="1:34" ht="12.7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</row>
    <row r="928" spans="1:34" ht="12.7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</row>
    <row r="929" spans="1:34" ht="12.7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</row>
    <row r="930" spans="1:34" ht="12.7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</row>
    <row r="931" spans="1:34" ht="12.7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</row>
    <row r="932" spans="1:34" ht="12.7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</row>
    <row r="933" spans="1:34" ht="12.7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</row>
    <row r="934" spans="1:34" ht="12.7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</row>
    <row r="935" spans="1:34" ht="12.7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</row>
    <row r="936" spans="1:34" ht="12.7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</row>
    <row r="937" spans="1:34" ht="12.7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</row>
    <row r="938" spans="1:34" ht="12.7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</row>
    <row r="939" spans="1:34" ht="12.7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</row>
    <row r="940" spans="1:34" ht="12.7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</row>
    <row r="941" spans="1:34" ht="12.7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</row>
    <row r="942" spans="1:34" ht="12.7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</row>
    <row r="943" spans="1:34" ht="12.7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</row>
    <row r="944" spans="1:34" ht="12.7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</row>
    <row r="945" spans="1:34" ht="12.7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</row>
    <row r="946" spans="1:34" ht="12.7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</row>
    <row r="947" spans="1:34" ht="12.7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</row>
    <row r="948" spans="1:34" ht="12.7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</row>
    <row r="949" spans="1:34" ht="12.7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</row>
    <row r="950" spans="1:34" ht="12.7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</row>
    <row r="951" spans="1:34" ht="12.7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</row>
    <row r="952" spans="1:34" ht="12.7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</row>
    <row r="953" spans="1:34" ht="12.7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</row>
    <row r="954" spans="1:34" ht="12.7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</row>
    <row r="955" spans="1:34" ht="12.7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</row>
    <row r="956" spans="1:34" ht="12.7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</row>
    <row r="957" spans="1:34" ht="12.7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</row>
    <row r="958" spans="1:34" ht="12.7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</row>
    <row r="959" spans="1:34" ht="12.7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</row>
    <row r="960" spans="1:34" ht="12.7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</row>
    <row r="961" spans="1:34" ht="12.7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</row>
    <row r="962" spans="1:34" ht="12.7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</row>
    <row r="963" spans="1:34" ht="12.7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</row>
    <row r="964" spans="1:34" ht="12.7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</row>
    <row r="965" spans="1:34" ht="12.7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</row>
    <row r="966" spans="1:34" ht="12.7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</row>
    <row r="967" spans="1:34" ht="12.7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</row>
    <row r="968" spans="1:34" ht="12.7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</row>
    <row r="969" spans="1:34" ht="12.7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</row>
    <row r="970" spans="1:34" ht="12.7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</row>
    <row r="971" spans="1:34" ht="12.7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</row>
    <row r="972" spans="1:34" ht="12.7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</row>
    <row r="973" spans="1:34" ht="12.7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</row>
    <row r="974" spans="1:34" ht="12.7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</row>
    <row r="975" spans="1:34" ht="12.7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</row>
    <row r="976" spans="1:34" ht="12.7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</row>
    <row r="977" spans="1:34" ht="12.7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</row>
    <row r="978" spans="1:34" ht="12.7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</row>
    <row r="979" spans="1:34" ht="12.7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</row>
    <row r="980" spans="1:34" ht="12.7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</row>
    <row r="981" spans="1:34" ht="12.7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</row>
    <row r="982" spans="1:34" ht="12.7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</row>
    <row r="983" spans="1:34" ht="12.7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</row>
    <row r="984" spans="1:34" ht="12.7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</row>
    <row r="985" spans="1:34" ht="12.7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</row>
    <row r="986" spans="1:34" ht="12.7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</row>
    <row r="987" spans="1:34" ht="12.7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</row>
    <row r="988" spans="1:34" ht="12.7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</row>
    <row r="989" spans="1:34" ht="12.7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</row>
    <row r="990" spans="1:34" ht="12.7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</row>
    <row r="991" spans="1:34" ht="12.7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</row>
    <row r="992" spans="1:34" ht="12.7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</row>
    <row r="993" spans="1:34" ht="12.7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</row>
    <row r="994" spans="1:34" ht="12.7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</row>
    <row r="995" spans="1:34" ht="12.7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</row>
    <row r="996" spans="1:34" ht="12.7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</row>
    <row r="997" spans="1:34" ht="12.7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</row>
    <row r="998" spans="1:34" ht="12.7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</row>
    <row r="999" spans="1:34" ht="12.7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</row>
    <row r="1000" spans="1:34" ht="12.7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</row>
  </sheetData>
  <mergeCells count="33">
    <mergeCell ref="B155:V155"/>
    <mergeCell ref="D148:I148"/>
    <mergeCell ref="D149:I149"/>
    <mergeCell ref="D150:I150"/>
    <mergeCell ref="B151:V151"/>
    <mergeCell ref="B152:V152"/>
    <mergeCell ref="B154:V154"/>
    <mergeCell ref="D147:I147"/>
    <mergeCell ref="D137:I137"/>
    <mergeCell ref="D138:I138"/>
    <mergeCell ref="D139:I139"/>
    <mergeCell ref="D140:I140"/>
    <mergeCell ref="D141:I141"/>
    <mergeCell ref="D142:I142"/>
    <mergeCell ref="D143:I143"/>
    <mergeCell ref="D144:I144"/>
    <mergeCell ref="D145:I145"/>
    <mergeCell ref="D146:I146"/>
    <mergeCell ref="V7:V8"/>
    <mergeCell ref="D132:I132"/>
    <mergeCell ref="D133:I133"/>
    <mergeCell ref="D134:I134"/>
    <mergeCell ref="D135:I135"/>
    <mergeCell ref="Q7:S7"/>
    <mergeCell ref="U7:U8"/>
    <mergeCell ref="D130:J130"/>
    <mergeCell ref="D129:J129"/>
    <mergeCell ref="D136:I136"/>
    <mergeCell ref="A1:D1"/>
    <mergeCell ref="A2:D2"/>
    <mergeCell ref="A7:A8"/>
    <mergeCell ref="B7:B8"/>
    <mergeCell ref="D7:O7"/>
  </mergeCells>
  <conditionalFormatting sqref="B130">
    <cfRule type="containsText" dxfId="15" priority="3" operator="containsText" text="OK">
      <formula>NOT(ISERROR(SEARCH(("OK"),(B130))))</formula>
    </cfRule>
    <cfRule type="containsText" dxfId="14" priority="4" operator="containsText" text="Molimo objasniti razliku između ostvarenog i planiranog">
      <formula>NOT(ISERROR(SEARCH(("Molimo objasniti razliku između ostvarenog i planiranog"),(B130))))</formula>
    </cfRule>
  </conditionalFormatting>
  <conditionalFormatting sqref="B133:B150">
    <cfRule type="containsText" dxfId="13" priority="1" operator="containsText" text="OK">
      <formula>NOT(ISERROR(SEARCH(("OK"),(B133))))</formula>
    </cfRule>
    <cfRule type="containsText" dxfId="12" priority="2" operator="containsText" text="Molimo objasniti razliku između ostvarenog i planiranog">
      <formula>NOT(ISERROR(SEARCH(("Molimo objasniti razliku između ostvarenog i planiranog"),(B133))))</formula>
    </cfRule>
  </conditionalFormatting>
  <pageMargins left="0.25" right="0.25" top="0.75" bottom="0.75" header="0.3" footer="0.3"/>
  <pageSetup paperSize="9" scale="38" fitToHeight="0" orientation="landscape" r:id="rId1"/>
  <rowBreaks count="1" manualBreakCount="1">
    <brk id="93" max="16383" man="1"/>
  </rowBreaks>
  <customProperties>
    <customPr name="OrphanNamesChecke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36172-113B-48C8-B9C2-7F23B303D6F3}">
  <sheetPr>
    <tabColor rgb="FFFFFF00"/>
    <pageSetUpPr fitToPage="1"/>
  </sheetPr>
  <dimension ref="A1:AE996"/>
  <sheetViews>
    <sheetView zoomScale="70" zoomScaleNormal="70" zoomScaleSheetLayoutView="80" workbookViewId="0">
      <pane ySplit="8" topLeftCell="A34" activePane="bottomLeft" state="frozen"/>
      <selection pane="bottomLeft" activeCell="B55" sqref="B55:R55"/>
    </sheetView>
  </sheetViews>
  <sheetFormatPr defaultColWidth="12.5703125" defaultRowHeight="12.75" x14ac:dyDescent="0.2"/>
  <cols>
    <col min="1" max="1" width="66.42578125" style="25" customWidth="1"/>
    <col min="2" max="2" width="15.42578125" style="25" customWidth="1"/>
    <col min="3" max="3" width="28.28515625" style="25" customWidth="1"/>
    <col min="4" max="4" width="15.42578125" style="25" customWidth="1"/>
    <col min="5" max="5" width="27.42578125" style="25" customWidth="1"/>
    <col min="6" max="6" width="15.42578125" style="25" customWidth="1"/>
    <col min="7" max="7" width="17.7109375" style="25" customWidth="1"/>
    <col min="8" max="9" width="15.5703125" style="25" customWidth="1"/>
    <col min="10" max="10" width="19.7109375" style="25" customWidth="1"/>
    <col min="11" max="11" width="15.42578125" style="25" customWidth="1"/>
    <col min="12" max="12" width="15.5703125" style="25" customWidth="1"/>
    <col min="13" max="13" width="1.42578125" style="25" customWidth="1"/>
    <col min="14" max="14" width="15.42578125" style="25" customWidth="1"/>
    <col min="15" max="16" width="15.5703125" style="25" customWidth="1"/>
    <col min="17" max="17" width="1.42578125" style="25" customWidth="1"/>
    <col min="18" max="18" width="19.7109375" style="25" customWidth="1"/>
    <col min="19" max="31" width="9.28515625" style="25" customWidth="1"/>
    <col min="32" max="16384" width="12.5703125" style="25"/>
  </cols>
  <sheetData>
    <row r="1" spans="1:31" ht="14.25" customHeight="1" x14ac:dyDescent="0.25">
      <c r="A1" s="378" t="s">
        <v>28</v>
      </c>
      <c r="B1" s="343"/>
      <c r="C1" s="343"/>
      <c r="D1" s="2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</row>
    <row r="2" spans="1:31" ht="14.25" customHeight="1" x14ac:dyDescent="0.25">
      <c r="A2" s="379" t="str">
        <f>REPT('[3]Informacije o klubu_30.09.24.'!B1,1)</f>
        <v/>
      </c>
      <c r="B2" s="352"/>
      <c r="C2" s="380"/>
      <c r="D2" s="28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</row>
    <row r="3" spans="1:31" ht="14.25" customHeight="1" x14ac:dyDescent="0.2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</row>
    <row r="4" spans="1:31" ht="32.25" customHeight="1" x14ac:dyDescent="0.25">
      <c r="A4" s="381" t="s">
        <v>228</v>
      </c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136"/>
      <c r="R4" s="136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</row>
    <row r="5" spans="1:31" ht="14.25" customHeight="1" x14ac:dyDescent="0.25">
      <c r="A5" s="30" t="s">
        <v>229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32"/>
      <c r="T5" s="32"/>
      <c r="U5" s="32"/>
      <c r="V5" s="32"/>
      <c r="W5" s="27"/>
      <c r="X5" s="27"/>
      <c r="Y5" s="27"/>
      <c r="Z5" s="27"/>
      <c r="AA5" s="27"/>
      <c r="AB5" s="27"/>
      <c r="AC5" s="27"/>
      <c r="AD5" s="27"/>
      <c r="AE5" s="27"/>
    </row>
    <row r="6" spans="1:31" ht="14.25" customHeight="1" x14ac:dyDescent="0.25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32"/>
      <c r="T6" s="32"/>
      <c r="U6" s="32"/>
      <c r="V6" s="32"/>
      <c r="W6" s="27"/>
      <c r="X6" s="27"/>
      <c r="Y6" s="27"/>
      <c r="Z6" s="27"/>
      <c r="AA6" s="27"/>
      <c r="AB6" s="27"/>
      <c r="AC6" s="27"/>
      <c r="AD6" s="27"/>
      <c r="AE6" s="27"/>
    </row>
    <row r="7" spans="1:31" ht="27.75" customHeight="1" x14ac:dyDescent="0.25">
      <c r="A7" s="220" t="s">
        <v>32</v>
      </c>
      <c r="B7" s="376" t="s">
        <v>230</v>
      </c>
      <c r="C7" s="382" t="s">
        <v>363</v>
      </c>
      <c r="D7" s="352"/>
      <c r="E7" s="352"/>
      <c r="F7" s="352"/>
      <c r="G7" s="352"/>
      <c r="H7" s="352"/>
      <c r="I7" s="352"/>
      <c r="J7" s="352"/>
      <c r="K7" s="352"/>
      <c r="L7" s="380"/>
      <c r="M7" s="221"/>
      <c r="N7" s="383" t="s">
        <v>304</v>
      </c>
      <c r="O7" s="352"/>
      <c r="P7" s="380"/>
      <c r="Q7" s="137"/>
      <c r="R7" s="376" t="s">
        <v>322</v>
      </c>
      <c r="S7" s="32"/>
      <c r="T7" s="32"/>
      <c r="U7" s="32"/>
      <c r="V7" s="32"/>
      <c r="W7" s="27"/>
      <c r="X7" s="27"/>
      <c r="Y7" s="27"/>
      <c r="Z7" s="27"/>
      <c r="AA7" s="27"/>
      <c r="AB7" s="27"/>
      <c r="AC7" s="27"/>
      <c r="AD7" s="27"/>
      <c r="AE7" s="27"/>
    </row>
    <row r="8" spans="1:31" ht="48" x14ac:dyDescent="0.25">
      <c r="A8" s="222"/>
      <c r="B8" s="350"/>
      <c r="C8" s="33" t="s">
        <v>305</v>
      </c>
      <c r="D8" s="33" t="s">
        <v>306</v>
      </c>
      <c r="E8" s="33" t="s">
        <v>307</v>
      </c>
      <c r="F8" s="33" t="s">
        <v>308</v>
      </c>
      <c r="G8" s="138" t="s">
        <v>309</v>
      </c>
      <c r="H8" s="33" t="s">
        <v>310</v>
      </c>
      <c r="I8" s="33" t="s">
        <v>323</v>
      </c>
      <c r="J8" s="138" t="s">
        <v>324</v>
      </c>
      <c r="K8" s="33" t="s">
        <v>311</v>
      </c>
      <c r="L8" s="34" t="s">
        <v>312</v>
      </c>
      <c r="M8" s="159"/>
      <c r="N8" s="33" t="s">
        <v>313</v>
      </c>
      <c r="O8" s="33" t="s">
        <v>314</v>
      </c>
      <c r="P8" s="34" t="s">
        <v>315</v>
      </c>
      <c r="Q8" s="139"/>
      <c r="R8" s="350"/>
      <c r="S8" s="32"/>
      <c r="T8" s="32"/>
      <c r="U8" s="32"/>
      <c r="V8" s="32"/>
      <c r="W8" s="27"/>
      <c r="X8" s="27"/>
      <c r="Y8" s="27"/>
      <c r="Z8" s="27"/>
      <c r="AA8" s="27"/>
      <c r="AB8" s="27"/>
      <c r="AC8" s="27"/>
      <c r="AD8" s="27"/>
      <c r="AE8" s="27"/>
    </row>
    <row r="9" spans="1:31" ht="15" customHeight="1" x14ac:dyDescent="0.25">
      <c r="A9" s="223" t="s">
        <v>239</v>
      </c>
      <c r="B9" s="156"/>
      <c r="C9" s="156"/>
      <c r="D9" s="156"/>
      <c r="E9" s="156"/>
      <c r="F9" s="156"/>
      <c r="G9" s="156"/>
      <c r="H9" s="156"/>
      <c r="I9" s="156"/>
      <c r="J9" s="156"/>
      <c r="K9" s="157"/>
      <c r="L9" s="157"/>
      <c r="M9" s="140"/>
      <c r="N9" s="156"/>
      <c r="O9" s="156"/>
      <c r="P9" s="156"/>
      <c r="Q9" s="156"/>
      <c r="R9" s="156"/>
      <c r="S9" s="32"/>
      <c r="T9" s="32"/>
      <c r="U9" s="32"/>
      <c r="V9" s="32"/>
      <c r="W9" s="27"/>
      <c r="X9" s="27"/>
      <c r="Y9" s="27"/>
      <c r="Z9" s="27"/>
      <c r="AA9" s="27"/>
      <c r="AB9" s="27"/>
      <c r="AC9" s="27"/>
      <c r="AD9" s="27"/>
      <c r="AE9" s="27"/>
    </row>
    <row r="10" spans="1:31" ht="15" customHeight="1" x14ac:dyDescent="0.25">
      <c r="A10" s="224" t="s">
        <v>240</v>
      </c>
      <c r="B10" s="156">
        <f>'Plan novčani tok'!C10</f>
        <v>0</v>
      </c>
      <c r="C10" s="156">
        <f>'Plan novčani tok'!D10</f>
        <v>0</v>
      </c>
      <c r="D10" s="156"/>
      <c r="E10" s="156">
        <f>'Plan novčani tok'!E10</f>
        <v>0</v>
      </c>
      <c r="F10" s="156"/>
      <c r="G10" s="156">
        <f t="shared" ref="G10:G20" si="0">+D10+F10</f>
        <v>0</v>
      </c>
      <c r="H10" s="156">
        <f>'Plan novčani tok'!F10</f>
        <v>0</v>
      </c>
      <c r="I10" s="156"/>
      <c r="J10" s="156">
        <f t="shared" ref="J10:J20" si="1">+G10+I10</f>
        <v>0</v>
      </c>
      <c r="K10" s="156">
        <f>'Plan novčani tok'!G10</f>
        <v>0</v>
      </c>
      <c r="L10" s="156">
        <f>SUM(K10,H10,E10,C10)</f>
        <v>0</v>
      </c>
      <c r="M10" s="140"/>
      <c r="N10" s="156">
        <f>'Plan novčani tok'!J10</f>
        <v>0</v>
      </c>
      <c r="O10" s="156">
        <f>'Plan novčani tok'!K10</f>
        <v>0</v>
      </c>
      <c r="P10" s="156">
        <f t="shared" ref="P10:P21" si="2">SUM(N10,O10)</f>
        <v>0</v>
      </c>
      <c r="Q10" s="156"/>
      <c r="R10" s="156">
        <f t="shared" ref="R10:R21" si="3">SUM(L10,P10)</f>
        <v>0</v>
      </c>
      <c r="S10" s="32"/>
      <c r="T10" s="32"/>
      <c r="U10" s="32"/>
      <c r="V10" s="32"/>
      <c r="W10" s="27"/>
      <c r="X10" s="27"/>
      <c r="Y10" s="27"/>
      <c r="Z10" s="27"/>
      <c r="AA10" s="27"/>
      <c r="AB10" s="27"/>
      <c r="AC10" s="27"/>
      <c r="AD10" s="27"/>
      <c r="AE10" s="27"/>
    </row>
    <row r="11" spans="1:31" ht="15" customHeight="1" x14ac:dyDescent="0.25">
      <c r="A11" s="224" t="s">
        <v>241</v>
      </c>
      <c r="B11" s="156">
        <f>'Plan novčani tok'!C11</f>
        <v>0</v>
      </c>
      <c r="C11" s="156">
        <f>'Plan novčani tok'!D11</f>
        <v>0</v>
      </c>
      <c r="D11" s="156"/>
      <c r="E11" s="156">
        <f>'Plan novčani tok'!E11</f>
        <v>0</v>
      </c>
      <c r="F11" s="156"/>
      <c r="G11" s="156">
        <f t="shared" si="0"/>
        <v>0</v>
      </c>
      <c r="H11" s="156">
        <f>'Plan novčani tok'!F11</f>
        <v>0</v>
      </c>
      <c r="I11" s="156"/>
      <c r="J11" s="156">
        <f t="shared" si="1"/>
        <v>0</v>
      </c>
      <c r="K11" s="156">
        <f>'Plan novčani tok'!G11</f>
        <v>0</v>
      </c>
      <c r="L11" s="156">
        <f t="shared" ref="L11:L20" si="4">SUM(K11,H11,E11,C11)</f>
        <v>0</v>
      </c>
      <c r="M11" s="140"/>
      <c r="N11" s="156">
        <f>'Plan novčani tok'!J11</f>
        <v>0</v>
      </c>
      <c r="O11" s="156">
        <f>'Plan novčani tok'!K11</f>
        <v>0</v>
      </c>
      <c r="P11" s="156">
        <f t="shared" si="2"/>
        <v>0</v>
      </c>
      <c r="Q11" s="156"/>
      <c r="R11" s="156">
        <f t="shared" si="3"/>
        <v>0</v>
      </c>
      <c r="S11" s="32"/>
      <c r="T11" s="32"/>
      <c r="U11" s="32"/>
      <c r="V11" s="32"/>
      <c r="W11" s="27"/>
      <c r="X11" s="27"/>
      <c r="Y11" s="27"/>
      <c r="Z11" s="27"/>
      <c r="AA11" s="27"/>
      <c r="AB11" s="27"/>
      <c r="AC11" s="27"/>
      <c r="AD11" s="27"/>
      <c r="AE11" s="27"/>
    </row>
    <row r="12" spans="1:31" ht="15" customHeight="1" x14ac:dyDescent="0.25">
      <c r="A12" s="224" t="s">
        <v>242</v>
      </c>
      <c r="B12" s="156">
        <f>'Plan novčani tok'!C12</f>
        <v>0</v>
      </c>
      <c r="C12" s="156">
        <f>'Plan novčani tok'!D12</f>
        <v>0</v>
      </c>
      <c r="D12" s="156"/>
      <c r="E12" s="156">
        <f>'Plan novčani tok'!E12</f>
        <v>0</v>
      </c>
      <c r="F12" s="156"/>
      <c r="G12" s="156">
        <f t="shared" si="0"/>
        <v>0</v>
      </c>
      <c r="H12" s="156">
        <f>'Plan novčani tok'!F12</f>
        <v>0</v>
      </c>
      <c r="I12" s="156"/>
      <c r="J12" s="156">
        <f t="shared" si="1"/>
        <v>0</v>
      </c>
      <c r="K12" s="156">
        <f>'Plan novčani tok'!G12</f>
        <v>0</v>
      </c>
      <c r="L12" s="156">
        <f t="shared" si="4"/>
        <v>0</v>
      </c>
      <c r="M12" s="140"/>
      <c r="N12" s="156">
        <f>'Plan novčani tok'!J12</f>
        <v>0</v>
      </c>
      <c r="O12" s="156">
        <f>'Plan novčani tok'!K12</f>
        <v>0</v>
      </c>
      <c r="P12" s="156">
        <f t="shared" si="2"/>
        <v>0</v>
      </c>
      <c r="Q12" s="156"/>
      <c r="R12" s="156">
        <f t="shared" si="3"/>
        <v>0</v>
      </c>
      <c r="S12" s="32"/>
      <c r="T12" s="32"/>
      <c r="U12" s="32"/>
      <c r="V12" s="32"/>
      <c r="W12" s="27"/>
      <c r="X12" s="27"/>
      <c r="Y12" s="27"/>
      <c r="Z12" s="27"/>
      <c r="AA12" s="27"/>
      <c r="AB12" s="27"/>
      <c r="AC12" s="27"/>
      <c r="AD12" s="27"/>
      <c r="AE12" s="27"/>
    </row>
    <row r="13" spans="1:31" ht="15" customHeight="1" x14ac:dyDescent="0.25">
      <c r="A13" s="224" t="s">
        <v>243</v>
      </c>
      <c r="B13" s="156">
        <f>'Plan novčani tok'!C13</f>
        <v>0</v>
      </c>
      <c r="C13" s="156">
        <f>'Plan novčani tok'!D13</f>
        <v>0</v>
      </c>
      <c r="D13" s="156"/>
      <c r="E13" s="156">
        <f>'Plan novčani tok'!E13</f>
        <v>0</v>
      </c>
      <c r="F13" s="156"/>
      <c r="G13" s="156">
        <f t="shared" si="0"/>
        <v>0</v>
      </c>
      <c r="H13" s="156">
        <f>'Plan novčani tok'!F13</f>
        <v>0</v>
      </c>
      <c r="I13" s="156"/>
      <c r="J13" s="156">
        <f t="shared" si="1"/>
        <v>0</v>
      </c>
      <c r="K13" s="156">
        <f>'Plan novčani tok'!G13</f>
        <v>0</v>
      </c>
      <c r="L13" s="156">
        <f t="shared" si="4"/>
        <v>0</v>
      </c>
      <c r="M13" s="140"/>
      <c r="N13" s="156">
        <f>'Plan novčani tok'!J13</f>
        <v>0</v>
      </c>
      <c r="O13" s="156">
        <f>'Plan novčani tok'!K13</f>
        <v>0</v>
      </c>
      <c r="P13" s="156">
        <f t="shared" si="2"/>
        <v>0</v>
      </c>
      <c r="Q13" s="156"/>
      <c r="R13" s="156">
        <f t="shared" si="3"/>
        <v>0</v>
      </c>
      <c r="S13" s="32"/>
      <c r="T13" s="32"/>
      <c r="U13" s="32"/>
      <c r="V13" s="32"/>
      <c r="W13" s="27"/>
      <c r="X13" s="27"/>
      <c r="Y13" s="27"/>
      <c r="Z13" s="27"/>
      <c r="AA13" s="27"/>
      <c r="AB13" s="27"/>
      <c r="AC13" s="27"/>
      <c r="AD13" s="27"/>
      <c r="AE13" s="27"/>
    </row>
    <row r="14" spans="1:31" ht="15" customHeight="1" x14ac:dyDescent="0.25">
      <c r="A14" s="224" t="s">
        <v>244</v>
      </c>
      <c r="B14" s="156">
        <f>'Plan novčani tok'!C14</f>
        <v>0</v>
      </c>
      <c r="C14" s="156">
        <f>'Plan novčani tok'!D14</f>
        <v>0</v>
      </c>
      <c r="D14" s="156"/>
      <c r="E14" s="156">
        <f>'Plan novčani tok'!E14</f>
        <v>0</v>
      </c>
      <c r="F14" s="156"/>
      <c r="G14" s="156">
        <f t="shared" si="0"/>
        <v>0</v>
      </c>
      <c r="H14" s="156">
        <f>'Plan novčani tok'!F14</f>
        <v>0</v>
      </c>
      <c r="I14" s="156"/>
      <c r="J14" s="156">
        <f t="shared" si="1"/>
        <v>0</v>
      </c>
      <c r="K14" s="156">
        <f>'Plan novčani tok'!G14</f>
        <v>0</v>
      </c>
      <c r="L14" s="156">
        <f t="shared" si="4"/>
        <v>0</v>
      </c>
      <c r="M14" s="140"/>
      <c r="N14" s="156">
        <f>'Plan novčani tok'!J14</f>
        <v>0</v>
      </c>
      <c r="O14" s="156">
        <f>'Plan novčani tok'!K14</f>
        <v>0</v>
      </c>
      <c r="P14" s="156">
        <f t="shared" si="2"/>
        <v>0</v>
      </c>
      <c r="Q14" s="156"/>
      <c r="R14" s="156">
        <f t="shared" si="3"/>
        <v>0</v>
      </c>
      <c r="S14" s="32"/>
      <c r="T14" s="32"/>
      <c r="U14" s="32"/>
      <c r="V14" s="32"/>
      <c r="W14" s="27"/>
      <c r="X14" s="27"/>
      <c r="Y14" s="27"/>
      <c r="Z14" s="27"/>
      <c r="AA14" s="27"/>
      <c r="AB14" s="27"/>
      <c r="AC14" s="27"/>
      <c r="AD14" s="27"/>
      <c r="AE14" s="27"/>
    </row>
    <row r="15" spans="1:31" ht="15" customHeight="1" x14ac:dyDescent="0.25">
      <c r="A15" s="224" t="s">
        <v>245</v>
      </c>
      <c r="B15" s="156">
        <f>'Plan novčani tok'!C15</f>
        <v>0</v>
      </c>
      <c r="C15" s="156">
        <f>'Plan novčani tok'!D15</f>
        <v>0</v>
      </c>
      <c r="D15" s="156"/>
      <c r="E15" s="156">
        <f>'Plan novčani tok'!E15</f>
        <v>0</v>
      </c>
      <c r="F15" s="156"/>
      <c r="G15" s="156">
        <f t="shared" si="0"/>
        <v>0</v>
      </c>
      <c r="H15" s="156">
        <f>'Plan novčani tok'!F15</f>
        <v>0</v>
      </c>
      <c r="I15" s="156"/>
      <c r="J15" s="156">
        <f t="shared" si="1"/>
        <v>0</v>
      </c>
      <c r="K15" s="156">
        <f>'Plan novčani tok'!G15</f>
        <v>0</v>
      </c>
      <c r="L15" s="156">
        <f t="shared" si="4"/>
        <v>0</v>
      </c>
      <c r="M15" s="140"/>
      <c r="N15" s="156">
        <f>'Plan novčani tok'!J15</f>
        <v>0</v>
      </c>
      <c r="O15" s="156">
        <f>'Plan novčani tok'!K15</f>
        <v>0</v>
      </c>
      <c r="P15" s="156">
        <f t="shared" si="2"/>
        <v>0</v>
      </c>
      <c r="Q15" s="156"/>
      <c r="R15" s="156">
        <f t="shared" si="3"/>
        <v>0</v>
      </c>
      <c r="S15" s="32"/>
      <c r="T15" s="32"/>
      <c r="U15" s="32"/>
      <c r="V15" s="32"/>
      <c r="W15" s="27"/>
      <c r="X15" s="27"/>
      <c r="Y15" s="27"/>
      <c r="Z15" s="27"/>
      <c r="AA15" s="27"/>
      <c r="AB15" s="27"/>
      <c r="AC15" s="27"/>
      <c r="AD15" s="27"/>
      <c r="AE15" s="27"/>
    </row>
    <row r="16" spans="1:31" ht="15" customHeight="1" x14ac:dyDescent="0.25">
      <c r="A16" s="224" t="s">
        <v>362</v>
      </c>
      <c r="B16" s="156">
        <f>'Plan novčani tok'!C16</f>
        <v>0</v>
      </c>
      <c r="C16" s="156">
        <f>'Plan novčani tok'!D16</f>
        <v>0</v>
      </c>
      <c r="D16" s="156"/>
      <c r="E16" s="156">
        <f>'Plan novčani tok'!E16</f>
        <v>0</v>
      </c>
      <c r="F16" s="156"/>
      <c r="G16" s="156">
        <f t="shared" ref="G16" si="5">+D16+F16</f>
        <v>0</v>
      </c>
      <c r="H16" s="156">
        <f>'Plan novčani tok'!F16</f>
        <v>0</v>
      </c>
      <c r="I16" s="156"/>
      <c r="J16" s="156">
        <f t="shared" ref="J16" si="6">+G16+I16</f>
        <v>0</v>
      </c>
      <c r="K16" s="156">
        <f>'Plan novčani tok'!G16</f>
        <v>0</v>
      </c>
      <c r="L16" s="156">
        <f t="shared" ref="L16" si="7">SUM(K16,H16,E16,C16)</f>
        <v>0</v>
      </c>
      <c r="M16" s="140"/>
      <c r="N16" s="156">
        <f>'Plan novčani tok'!J16</f>
        <v>0</v>
      </c>
      <c r="O16" s="156">
        <f>'Plan novčani tok'!K16</f>
        <v>0</v>
      </c>
      <c r="P16" s="156">
        <f t="shared" ref="P16" si="8">SUM(N16,O16)</f>
        <v>0</v>
      </c>
      <c r="Q16" s="156"/>
      <c r="R16" s="156">
        <f t="shared" ref="R16" si="9">SUM(L16,P16)</f>
        <v>0</v>
      </c>
      <c r="S16" s="32"/>
      <c r="T16" s="32"/>
      <c r="U16" s="32"/>
      <c r="V16" s="32"/>
      <c r="W16" s="27"/>
      <c r="X16" s="27"/>
      <c r="Y16" s="27"/>
      <c r="Z16" s="27"/>
      <c r="AA16" s="27"/>
      <c r="AB16" s="27"/>
      <c r="AC16" s="27"/>
      <c r="AD16" s="27"/>
      <c r="AE16" s="27"/>
    </row>
    <row r="17" spans="1:31" ht="14.25" customHeight="1" x14ac:dyDescent="0.25">
      <c r="A17" s="225" t="s">
        <v>246</v>
      </c>
      <c r="B17" s="156">
        <f>'Plan novčani tok'!C17</f>
        <v>0</v>
      </c>
      <c r="C17" s="156">
        <f>'Plan novčani tok'!D17</f>
        <v>0</v>
      </c>
      <c r="D17" s="156"/>
      <c r="E17" s="156">
        <f>'Plan novčani tok'!E17</f>
        <v>0</v>
      </c>
      <c r="F17" s="156"/>
      <c r="G17" s="156">
        <f t="shared" si="0"/>
        <v>0</v>
      </c>
      <c r="H17" s="156">
        <f>'Plan novčani tok'!F17</f>
        <v>0</v>
      </c>
      <c r="I17" s="156"/>
      <c r="J17" s="156">
        <f t="shared" si="1"/>
        <v>0</v>
      </c>
      <c r="K17" s="156">
        <f>'Plan novčani tok'!G17</f>
        <v>0</v>
      </c>
      <c r="L17" s="156">
        <f t="shared" si="4"/>
        <v>0</v>
      </c>
      <c r="M17" s="140"/>
      <c r="N17" s="156">
        <f>'Plan novčani tok'!J17</f>
        <v>0</v>
      </c>
      <c r="O17" s="156">
        <f>'Plan novčani tok'!K17</f>
        <v>0</v>
      </c>
      <c r="P17" s="156">
        <f t="shared" si="2"/>
        <v>0</v>
      </c>
      <c r="Q17" s="156"/>
      <c r="R17" s="156">
        <f t="shared" si="3"/>
        <v>0</v>
      </c>
      <c r="S17" s="32"/>
      <c r="T17" s="32"/>
      <c r="U17" s="32"/>
      <c r="V17" s="32"/>
      <c r="W17" s="27"/>
      <c r="X17" s="27"/>
      <c r="Y17" s="27"/>
      <c r="Z17" s="27"/>
      <c r="AA17" s="27"/>
      <c r="AB17" s="27"/>
      <c r="AC17" s="27"/>
      <c r="AD17" s="27"/>
      <c r="AE17" s="27"/>
    </row>
    <row r="18" spans="1:31" ht="14.25" customHeight="1" x14ac:dyDescent="0.25">
      <c r="A18" s="225" t="s">
        <v>247</v>
      </c>
      <c r="B18" s="156">
        <f>'Plan novčani tok'!C18</f>
        <v>0</v>
      </c>
      <c r="C18" s="156">
        <f>'Plan novčani tok'!D18</f>
        <v>0</v>
      </c>
      <c r="D18" s="156"/>
      <c r="E18" s="156">
        <f>'Plan novčani tok'!E18</f>
        <v>0</v>
      </c>
      <c r="F18" s="156"/>
      <c r="G18" s="156">
        <f t="shared" si="0"/>
        <v>0</v>
      </c>
      <c r="H18" s="156">
        <f>'Plan novčani tok'!F18</f>
        <v>0</v>
      </c>
      <c r="I18" s="156"/>
      <c r="J18" s="156">
        <f t="shared" si="1"/>
        <v>0</v>
      </c>
      <c r="K18" s="156">
        <f>'Plan novčani tok'!G18</f>
        <v>0</v>
      </c>
      <c r="L18" s="156">
        <f t="shared" si="4"/>
        <v>0</v>
      </c>
      <c r="M18" s="140"/>
      <c r="N18" s="156">
        <f>'Plan novčani tok'!J18</f>
        <v>0</v>
      </c>
      <c r="O18" s="156">
        <f>'Plan novčani tok'!K18</f>
        <v>0</v>
      </c>
      <c r="P18" s="156">
        <f t="shared" si="2"/>
        <v>0</v>
      </c>
      <c r="Q18" s="156"/>
      <c r="R18" s="156">
        <f t="shared" si="3"/>
        <v>0</v>
      </c>
      <c r="S18" s="32"/>
      <c r="T18" s="32"/>
      <c r="U18" s="32"/>
      <c r="V18" s="32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4.25" customHeight="1" x14ac:dyDescent="0.25">
      <c r="A19" s="225" t="s">
        <v>248</v>
      </c>
      <c r="B19" s="156">
        <f>'Plan novčani tok'!C19</f>
        <v>0</v>
      </c>
      <c r="C19" s="156">
        <f>'Plan novčani tok'!D19</f>
        <v>0</v>
      </c>
      <c r="D19" s="156"/>
      <c r="E19" s="156">
        <f>'Plan novčani tok'!E19</f>
        <v>0</v>
      </c>
      <c r="F19" s="156"/>
      <c r="G19" s="156">
        <f t="shared" si="0"/>
        <v>0</v>
      </c>
      <c r="H19" s="156">
        <f>'Plan novčani tok'!F19</f>
        <v>0</v>
      </c>
      <c r="I19" s="156"/>
      <c r="J19" s="156">
        <f t="shared" si="1"/>
        <v>0</v>
      </c>
      <c r="K19" s="156">
        <f>'Plan novčani tok'!G19</f>
        <v>0</v>
      </c>
      <c r="L19" s="156">
        <f t="shared" si="4"/>
        <v>0</v>
      </c>
      <c r="M19" s="140"/>
      <c r="N19" s="156">
        <f>'Plan novčani tok'!J19</f>
        <v>0</v>
      </c>
      <c r="O19" s="156">
        <f>'Plan novčani tok'!K19</f>
        <v>0</v>
      </c>
      <c r="P19" s="156">
        <f t="shared" si="2"/>
        <v>0</v>
      </c>
      <c r="Q19" s="156"/>
      <c r="R19" s="156">
        <f t="shared" si="3"/>
        <v>0</v>
      </c>
      <c r="S19" s="32"/>
      <c r="T19" s="32"/>
      <c r="U19" s="32"/>
      <c r="V19" s="32"/>
      <c r="W19" s="27"/>
      <c r="X19" s="27"/>
      <c r="Y19" s="27"/>
      <c r="Z19" s="27"/>
      <c r="AA19" s="27"/>
      <c r="AB19" s="27"/>
      <c r="AC19" s="27"/>
      <c r="AD19" s="27"/>
      <c r="AE19" s="27"/>
    </row>
    <row r="20" spans="1:31" ht="14.25" customHeight="1" x14ac:dyDescent="0.25">
      <c r="A20" s="225" t="s">
        <v>249</v>
      </c>
      <c r="B20" s="156">
        <f>'Plan novčani tok'!C20</f>
        <v>0</v>
      </c>
      <c r="C20" s="156">
        <f>'Plan novčani tok'!D20</f>
        <v>0</v>
      </c>
      <c r="D20" s="156"/>
      <c r="E20" s="156">
        <f>'Plan novčani tok'!E20</f>
        <v>0</v>
      </c>
      <c r="F20" s="156"/>
      <c r="G20" s="156">
        <f t="shared" si="0"/>
        <v>0</v>
      </c>
      <c r="H20" s="156">
        <f>'Plan novčani tok'!F20</f>
        <v>0</v>
      </c>
      <c r="I20" s="156"/>
      <c r="J20" s="156">
        <f t="shared" si="1"/>
        <v>0</v>
      </c>
      <c r="K20" s="156">
        <f>'Plan novčani tok'!G20</f>
        <v>0</v>
      </c>
      <c r="L20" s="156">
        <f t="shared" si="4"/>
        <v>0</v>
      </c>
      <c r="M20" s="140"/>
      <c r="N20" s="156">
        <f>'Plan novčani tok'!J20</f>
        <v>0</v>
      </c>
      <c r="O20" s="156">
        <f>'Plan novčani tok'!K20</f>
        <v>0</v>
      </c>
      <c r="P20" s="156">
        <f t="shared" si="2"/>
        <v>0</v>
      </c>
      <c r="Q20" s="156"/>
      <c r="R20" s="156">
        <f t="shared" si="3"/>
        <v>0</v>
      </c>
      <c r="S20" s="32"/>
      <c r="T20" s="32"/>
      <c r="U20" s="32"/>
      <c r="V20" s="32"/>
      <c r="W20" s="27"/>
      <c r="X20" s="27"/>
      <c r="Y20" s="27"/>
      <c r="Z20" s="27"/>
      <c r="AA20" s="27"/>
      <c r="AB20" s="27"/>
      <c r="AC20" s="27"/>
      <c r="AD20" s="27"/>
      <c r="AE20" s="27"/>
    </row>
    <row r="21" spans="1:31" ht="14.25" customHeight="1" x14ac:dyDescent="0.25">
      <c r="A21" s="226"/>
      <c r="B21" s="227"/>
      <c r="C21" s="227"/>
      <c r="D21" s="227"/>
      <c r="E21" s="227"/>
      <c r="F21" s="227"/>
      <c r="G21" s="227"/>
      <c r="H21" s="227"/>
      <c r="I21" s="156"/>
      <c r="J21" s="156"/>
      <c r="K21" s="156"/>
      <c r="L21" s="156"/>
      <c r="M21" s="140"/>
      <c r="N21" s="227"/>
      <c r="O21" s="227"/>
      <c r="P21" s="156">
        <f t="shared" si="2"/>
        <v>0</v>
      </c>
      <c r="Q21" s="156"/>
      <c r="R21" s="156">
        <f t="shared" si="3"/>
        <v>0</v>
      </c>
      <c r="S21" s="32"/>
      <c r="T21" s="32"/>
      <c r="U21" s="32"/>
      <c r="V21" s="32"/>
      <c r="W21" s="27"/>
      <c r="X21" s="27"/>
      <c r="Y21" s="27"/>
      <c r="Z21" s="27"/>
      <c r="AA21" s="27"/>
      <c r="AB21" s="27"/>
      <c r="AC21" s="27"/>
      <c r="AD21" s="27"/>
      <c r="AE21" s="27"/>
    </row>
    <row r="22" spans="1:31" ht="15" customHeight="1" x14ac:dyDescent="0.25">
      <c r="A22" s="141" t="s">
        <v>250</v>
      </c>
      <c r="B22" s="142">
        <f t="shared" ref="B22:L22" si="10">SUM(B10:B20)</f>
        <v>0</v>
      </c>
      <c r="C22" s="142">
        <f t="shared" si="10"/>
        <v>0</v>
      </c>
      <c r="D22" s="142">
        <f t="shared" si="10"/>
        <v>0</v>
      </c>
      <c r="E22" s="142">
        <f t="shared" si="10"/>
        <v>0</v>
      </c>
      <c r="F22" s="142">
        <f t="shared" si="10"/>
        <v>0</v>
      </c>
      <c r="G22" s="142">
        <f t="shared" si="10"/>
        <v>0</v>
      </c>
      <c r="H22" s="142">
        <f t="shared" si="10"/>
        <v>0</v>
      </c>
      <c r="I22" s="142">
        <f t="shared" si="10"/>
        <v>0</v>
      </c>
      <c r="J22" s="142">
        <f t="shared" si="10"/>
        <v>0</v>
      </c>
      <c r="K22" s="142">
        <f t="shared" si="10"/>
        <v>0</v>
      </c>
      <c r="L22" s="142">
        <f t="shared" si="10"/>
        <v>0</v>
      </c>
      <c r="M22" s="140"/>
      <c r="N22" s="142">
        <f t="shared" ref="N22:P22" si="11">SUM(N10:N20)</f>
        <v>0</v>
      </c>
      <c r="O22" s="142">
        <f t="shared" si="11"/>
        <v>0</v>
      </c>
      <c r="P22" s="142">
        <f t="shared" si="11"/>
        <v>0</v>
      </c>
      <c r="Q22" s="156"/>
      <c r="R22" s="142">
        <f>SUM(R10:R20)</f>
        <v>0</v>
      </c>
      <c r="S22" s="32"/>
      <c r="T22" s="32"/>
      <c r="U22" s="32"/>
      <c r="V22" s="32"/>
      <c r="W22" s="27"/>
      <c r="X22" s="27"/>
      <c r="Y22" s="27"/>
      <c r="Z22" s="27"/>
      <c r="AA22" s="27"/>
      <c r="AB22" s="27"/>
      <c r="AC22" s="27"/>
      <c r="AD22" s="27"/>
      <c r="AE22" s="27"/>
    </row>
    <row r="23" spans="1:31" ht="14.25" customHeight="1" x14ac:dyDescent="0.25">
      <c r="A23" s="226"/>
      <c r="B23" s="157"/>
      <c r="C23" s="157"/>
      <c r="D23" s="157"/>
      <c r="E23" s="157"/>
      <c r="F23" s="157"/>
      <c r="G23" s="157"/>
      <c r="H23" s="157"/>
      <c r="I23" s="156"/>
      <c r="J23" s="156"/>
      <c r="K23" s="156"/>
      <c r="L23" s="156"/>
      <c r="M23" s="140"/>
      <c r="N23" s="157"/>
      <c r="O23" s="157"/>
      <c r="P23" s="157"/>
      <c r="Q23" s="156"/>
      <c r="R23" s="157"/>
      <c r="S23" s="32"/>
      <c r="T23" s="32"/>
      <c r="U23" s="32"/>
      <c r="V23" s="32"/>
      <c r="W23" s="27"/>
      <c r="X23" s="27"/>
      <c r="Y23" s="27"/>
      <c r="Z23" s="27"/>
      <c r="AA23" s="27"/>
      <c r="AB23" s="27"/>
      <c r="AC23" s="27"/>
      <c r="AD23" s="27"/>
      <c r="AE23" s="27"/>
    </row>
    <row r="24" spans="1:31" ht="15" customHeight="1" x14ac:dyDescent="0.25">
      <c r="A24" s="223" t="s">
        <v>251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40"/>
      <c r="N24" s="156"/>
      <c r="O24" s="156"/>
      <c r="P24" s="156"/>
      <c r="Q24" s="156"/>
      <c r="R24" s="156"/>
      <c r="S24" s="32"/>
      <c r="T24" s="32"/>
      <c r="U24" s="32"/>
      <c r="V24" s="32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46.5" customHeight="1" x14ac:dyDescent="0.25">
      <c r="A25" s="225" t="s">
        <v>252</v>
      </c>
      <c r="B25" s="156">
        <f>'Plan novčani tok'!C25</f>
        <v>0</v>
      </c>
      <c r="C25" s="156">
        <f>'Plan novčani tok'!D25</f>
        <v>0</v>
      </c>
      <c r="D25" s="156"/>
      <c r="E25" s="156">
        <f>'Plan novčani tok'!E25</f>
        <v>0</v>
      </c>
      <c r="F25" s="156"/>
      <c r="G25" s="156">
        <f t="shared" ref="G25:G30" si="12">+D25+F25</f>
        <v>0</v>
      </c>
      <c r="H25" s="156">
        <f>'Plan novčani tok'!F25</f>
        <v>0</v>
      </c>
      <c r="I25" s="156"/>
      <c r="J25" s="156">
        <f t="shared" ref="J25:J30" si="13">+G25+I25</f>
        <v>0</v>
      </c>
      <c r="K25" s="156">
        <f>'Plan novčani tok'!G25</f>
        <v>0</v>
      </c>
      <c r="L25" s="156">
        <f t="shared" ref="L25:L30" si="14">SUM(K25,H25,E25,C25)</f>
        <v>0</v>
      </c>
      <c r="M25" s="140"/>
      <c r="N25" s="156">
        <f>'Plan novčani tok'!J25</f>
        <v>0</v>
      </c>
      <c r="O25" s="156">
        <f>'Plan novčani tok'!K25</f>
        <v>0</v>
      </c>
      <c r="P25" s="156">
        <f t="shared" ref="P25:P30" si="15">SUM(N25,O25)</f>
        <v>0</v>
      </c>
      <c r="Q25" s="156"/>
      <c r="R25" s="156">
        <f t="shared" ref="R25:R30" si="16">SUM(L25,P25)</f>
        <v>0</v>
      </c>
      <c r="S25" s="32"/>
      <c r="T25" s="32"/>
      <c r="U25" s="32"/>
      <c r="V25" s="32"/>
      <c r="W25" s="27"/>
      <c r="X25" s="27"/>
      <c r="Y25" s="27"/>
      <c r="Z25" s="27"/>
      <c r="AA25" s="27"/>
      <c r="AB25" s="27"/>
      <c r="AC25" s="27"/>
      <c r="AD25" s="27"/>
      <c r="AE25" s="27"/>
    </row>
    <row r="26" spans="1:31" ht="47.25" customHeight="1" x14ac:dyDescent="0.25">
      <c r="A26" s="225" t="s">
        <v>253</v>
      </c>
      <c r="B26" s="156">
        <f>'Plan novčani tok'!C26</f>
        <v>0</v>
      </c>
      <c r="C26" s="156">
        <f>'Plan novčani tok'!D26</f>
        <v>0</v>
      </c>
      <c r="D26" s="156"/>
      <c r="E26" s="156">
        <f>'Plan novčani tok'!E26</f>
        <v>0</v>
      </c>
      <c r="F26" s="156"/>
      <c r="G26" s="156">
        <f t="shared" si="12"/>
        <v>0</v>
      </c>
      <c r="H26" s="156">
        <f>'Plan novčani tok'!F26</f>
        <v>0</v>
      </c>
      <c r="I26" s="156"/>
      <c r="J26" s="156">
        <f t="shared" si="13"/>
        <v>0</v>
      </c>
      <c r="K26" s="156">
        <f>'Plan novčani tok'!G26</f>
        <v>0</v>
      </c>
      <c r="L26" s="156">
        <f t="shared" si="14"/>
        <v>0</v>
      </c>
      <c r="M26" s="140"/>
      <c r="N26" s="156">
        <f>'Plan novčani tok'!J26</f>
        <v>0</v>
      </c>
      <c r="O26" s="156">
        <f>'Plan novčani tok'!K26</f>
        <v>0</v>
      </c>
      <c r="P26" s="156">
        <f t="shared" si="15"/>
        <v>0</v>
      </c>
      <c r="Q26" s="156"/>
      <c r="R26" s="156">
        <f t="shared" si="16"/>
        <v>0</v>
      </c>
      <c r="S26" s="32"/>
      <c r="T26" s="32"/>
      <c r="U26" s="32"/>
      <c r="V26" s="32"/>
      <c r="W26" s="27"/>
      <c r="X26" s="27"/>
      <c r="Y26" s="27"/>
      <c r="Z26" s="27"/>
      <c r="AA26" s="27"/>
      <c r="AB26" s="27"/>
      <c r="AC26" s="27"/>
      <c r="AD26" s="27"/>
      <c r="AE26" s="27"/>
    </row>
    <row r="27" spans="1:31" ht="14.25" customHeight="1" x14ac:dyDescent="0.25">
      <c r="A27" s="225" t="s">
        <v>254</v>
      </c>
      <c r="B27" s="156">
        <f>'Plan novčani tok'!C27</f>
        <v>0</v>
      </c>
      <c r="C27" s="156">
        <f>'Plan novčani tok'!D27</f>
        <v>0</v>
      </c>
      <c r="D27" s="156"/>
      <c r="E27" s="156">
        <f>'Plan novčani tok'!E27</f>
        <v>0</v>
      </c>
      <c r="F27" s="156"/>
      <c r="G27" s="156">
        <f t="shared" si="12"/>
        <v>0</v>
      </c>
      <c r="H27" s="156">
        <f>'Plan novčani tok'!F27</f>
        <v>0</v>
      </c>
      <c r="I27" s="156"/>
      <c r="J27" s="156">
        <f t="shared" si="13"/>
        <v>0</v>
      </c>
      <c r="K27" s="156">
        <f>'Plan novčani tok'!G27</f>
        <v>0</v>
      </c>
      <c r="L27" s="156">
        <f t="shared" si="14"/>
        <v>0</v>
      </c>
      <c r="M27" s="140"/>
      <c r="N27" s="156">
        <f>'Plan novčani tok'!J27</f>
        <v>0</v>
      </c>
      <c r="O27" s="156">
        <f>'Plan novčani tok'!K27</f>
        <v>0</v>
      </c>
      <c r="P27" s="156">
        <f t="shared" si="15"/>
        <v>0</v>
      </c>
      <c r="Q27" s="156"/>
      <c r="R27" s="156">
        <f t="shared" si="16"/>
        <v>0</v>
      </c>
      <c r="S27" s="32"/>
      <c r="T27" s="32"/>
      <c r="U27" s="32"/>
      <c r="V27" s="32"/>
      <c r="W27" s="27"/>
      <c r="X27" s="27"/>
      <c r="Y27" s="27"/>
      <c r="Z27" s="27"/>
      <c r="AA27" s="27"/>
      <c r="AB27" s="27"/>
      <c r="AC27" s="27"/>
      <c r="AD27" s="27"/>
      <c r="AE27" s="27"/>
    </row>
    <row r="28" spans="1:31" ht="14.25" customHeight="1" x14ac:dyDescent="0.25">
      <c r="A28" s="225" t="s">
        <v>255</v>
      </c>
      <c r="B28" s="156">
        <f>'Plan novčani tok'!C28</f>
        <v>0</v>
      </c>
      <c r="C28" s="156">
        <f>'Plan novčani tok'!D28</f>
        <v>0</v>
      </c>
      <c r="D28" s="156"/>
      <c r="E28" s="156">
        <f>'Plan novčani tok'!E28</f>
        <v>0</v>
      </c>
      <c r="F28" s="156"/>
      <c r="G28" s="156">
        <f t="shared" si="12"/>
        <v>0</v>
      </c>
      <c r="H28" s="156">
        <f>'Plan novčani tok'!F28</f>
        <v>0</v>
      </c>
      <c r="I28" s="156"/>
      <c r="J28" s="156">
        <f t="shared" si="13"/>
        <v>0</v>
      </c>
      <c r="K28" s="156">
        <f>'Plan novčani tok'!G28</f>
        <v>0</v>
      </c>
      <c r="L28" s="156">
        <f t="shared" si="14"/>
        <v>0</v>
      </c>
      <c r="M28" s="140"/>
      <c r="N28" s="156">
        <f>'Plan novčani tok'!J28</f>
        <v>0</v>
      </c>
      <c r="O28" s="156">
        <f>'Plan novčani tok'!K28</f>
        <v>0</v>
      </c>
      <c r="P28" s="156">
        <f t="shared" si="15"/>
        <v>0</v>
      </c>
      <c r="Q28" s="156"/>
      <c r="R28" s="156">
        <f t="shared" si="16"/>
        <v>0</v>
      </c>
      <c r="S28" s="32"/>
      <c r="T28" s="32"/>
      <c r="U28" s="32"/>
      <c r="V28" s="32"/>
      <c r="W28" s="27"/>
      <c r="X28" s="27"/>
      <c r="Y28" s="27"/>
      <c r="Z28" s="27"/>
      <c r="AA28" s="27"/>
      <c r="AB28" s="27"/>
      <c r="AC28" s="27"/>
      <c r="AD28" s="27"/>
      <c r="AE28" s="27"/>
    </row>
    <row r="29" spans="1:31" ht="15" customHeight="1" x14ac:dyDescent="0.25">
      <c r="A29" s="225" t="s">
        <v>256</v>
      </c>
      <c r="B29" s="156">
        <f>'Plan novčani tok'!C29</f>
        <v>0</v>
      </c>
      <c r="C29" s="156">
        <f>'Plan novčani tok'!D29</f>
        <v>0</v>
      </c>
      <c r="D29" s="156"/>
      <c r="E29" s="156">
        <f>'Plan novčani tok'!E29</f>
        <v>0</v>
      </c>
      <c r="F29" s="156"/>
      <c r="G29" s="156">
        <f t="shared" si="12"/>
        <v>0</v>
      </c>
      <c r="H29" s="156">
        <f>'Plan novčani tok'!F29</f>
        <v>0</v>
      </c>
      <c r="I29" s="156"/>
      <c r="J29" s="156">
        <f t="shared" si="13"/>
        <v>0</v>
      </c>
      <c r="K29" s="156">
        <f>'Plan novčani tok'!G29</f>
        <v>0</v>
      </c>
      <c r="L29" s="156">
        <f t="shared" si="14"/>
        <v>0</v>
      </c>
      <c r="M29" s="156"/>
      <c r="N29" s="156">
        <f>'Plan novčani tok'!J29</f>
        <v>0</v>
      </c>
      <c r="O29" s="156">
        <f>'Plan novčani tok'!K29</f>
        <v>0</v>
      </c>
      <c r="P29" s="156">
        <f t="shared" si="15"/>
        <v>0</v>
      </c>
      <c r="Q29" s="156"/>
      <c r="R29" s="156">
        <f t="shared" si="16"/>
        <v>0</v>
      </c>
      <c r="S29" s="32"/>
      <c r="T29" s="32"/>
      <c r="U29" s="32"/>
      <c r="V29" s="32"/>
      <c r="W29" s="27"/>
      <c r="X29" s="27"/>
      <c r="Y29" s="27"/>
      <c r="Z29" s="27"/>
      <c r="AA29" s="27"/>
      <c r="AB29" s="27"/>
      <c r="AC29" s="27"/>
      <c r="AD29" s="27"/>
      <c r="AE29" s="27"/>
    </row>
    <row r="30" spans="1:31" ht="14.25" customHeight="1" x14ac:dyDescent="0.25">
      <c r="A30" s="225" t="s">
        <v>257</v>
      </c>
      <c r="B30" s="156">
        <f>'Plan novčani tok'!C30</f>
        <v>0</v>
      </c>
      <c r="C30" s="156">
        <f>'Plan novčani tok'!D30</f>
        <v>0</v>
      </c>
      <c r="D30" s="156"/>
      <c r="E30" s="156">
        <f>'Plan novčani tok'!E30</f>
        <v>0</v>
      </c>
      <c r="F30" s="156"/>
      <c r="G30" s="156">
        <f t="shared" si="12"/>
        <v>0</v>
      </c>
      <c r="H30" s="156">
        <f>'Plan novčani tok'!F30</f>
        <v>0</v>
      </c>
      <c r="I30" s="156"/>
      <c r="J30" s="156">
        <f t="shared" si="13"/>
        <v>0</v>
      </c>
      <c r="K30" s="156">
        <f>'Plan novčani tok'!G30</f>
        <v>0</v>
      </c>
      <c r="L30" s="156">
        <f t="shared" si="14"/>
        <v>0</v>
      </c>
      <c r="M30" s="140"/>
      <c r="N30" s="156">
        <f>'Plan novčani tok'!J30</f>
        <v>0</v>
      </c>
      <c r="O30" s="156">
        <f>'Plan novčani tok'!K30</f>
        <v>0</v>
      </c>
      <c r="P30" s="156">
        <f t="shared" si="15"/>
        <v>0</v>
      </c>
      <c r="Q30" s="156"/>
      <c r="R30" s="156">
        <f t="shared" si="16"/>
        <v>0</v>
      </c>
      <c r="S30" s="32"/>
      <c r="T30" s="32"/>
      <c r="U30" s="32"/>
      <c r="V30" s="32"/>
      <c r="W30" s="27"/>
      <c r="X30" s="27"/>
      <c r="Y30" s="27"/>
      <c r="Z30" s="27"/>
      <c r="AA30" s="27"/>
      <c r="AB30" s="27"/>
      <c r="AC30" s="27"/>
      <c r="AD30" s="27"/>
      <c r="AE30" s="27"/>
    </row>
    <row r="31" spans="1:31" ht="14.25" customHeight="1" x14ac:dyDescent="0.25">
      <c r="A31" s="228"/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40"/>
      <c r="N31" s="156"/>
      <c r="O31" s="156"/>
      <c r="P31" s="156"/>
      <c r="Q31" s="156"/>
      <c r="R31" s="156"/>
      <c r="S31" s="32"/>
      <c r="T31" s="32"/>
      <c r="U31" s="32"/>
      <c r="V31" s="32"/>
      <c r="W31" s="27"/>
      <c r="X31" s="27"/>
      <c r="Y31" s="27"/>
      <c r="Z31" s="27"/>
      <c r="AA31" s="27"/>
      <c r="AB31" s="27"/>
      <c r="AC31" s="27"/>
      <c r="AD31" s="27"/>
      <c r="AE31" s="27"/>
    </row>
    <row r="32" spans="1:31" ht="15" customHeight="1" x14ac:dyDescent="0.25">
      <c r="A32" s="143" t="s">
        <v>258</v>
      </c>
      <c r="B32" s="142">
        <f t="shared" ref="B32:L32" si="17">SUM(B25:B30)</f>
        <v>0</v>
      </c>
      <c r="C32" s="142">
        <f t="shared" si="17"/>
        <v>0</v>
      </c>
      <c r="D32" s="142">
        <f t="shared" si="17"/>
        <v>0</v>
      </c>
      <c r="E32" s="142">
        <f t="shared" si="17"/>
        <v>0</v>
      </c>
      <c r="F32" s="142">
        <f t="shared" si="17"/>
        <v>0</v>
      </c>
      <c r="G32" s="142">
        <f t="shared" si="17"/>
        <v>0</v>
      </c>
      <c r="H32" s="142">
        <f t="shared" si="17"/>
        <v>0</v>
      </c>
      <c r="I32" s="142">
        <f t="shared" si="17"/>
        <v>0</v>
      </c>
      <c r="J32" s="142">
        <f t="shared" si="17"/>
        <v>0</v>
      </c>
      <c r="K32" s="142">
        <f t="shared" si="17"/>
        <v>0</v>
      </c>
      <c r="L32" s="142">
        <f t="shared" si="17"/>
        <v>0</v>
      </c>
      <c r="M32" s="140"/>
      <c r="N32" s="142">
        <f t="shared" ref="N32:P32" si="18">SUM(N25:N30)</f>
        <v>0</v>
      </c>
      <c r="O32" s="142">
        <f t="shared" si="18"/>
        <v>0</v>
      </c>
      <c r="P32" s="142">
        <f t="shared" si="18"/>
        <v>0</v>
      </c>
      <c r="Q32" s="144"/>
      <c r="R32" s="142">
        <f>SUM(R25:R30)</f>
        <v>0</v>
      </c>
      <c r="S32" s="32"/>
      <c r="T32" s="32"/>
      <c r="U32" s="32"/>
      <c r="V32" s="32"/>
      <c r="W32" s="27"/>
      <c r="X32" s="27"/>
      <c r="Y32" s="27"/>
      <c r="Z32" s="27"/>
      <c r="AA32" s="27"/>
      <c r="AB32" s="27"/>
      <c r="AC32" s="27"/>
      <c r="AD32" s="27"/>
      <c r="AE32" s="27"/>
    </row>
    <row r="33" spans="1:31" ht="14.25" customHeight="1" x14ac:dyDescent="0.25">
      <c r="A33" s="225"/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40"/>
      <c r="N33" s="156"/>
      <c r="O33" s="156"/>
      <c r="P33" s="156"/>
      <c r="Q33" s="156"/>
      <c r="R33" s="156"/>
      <c r="S33" s="32"/>
      <c r="T33" s="32"/>
      <c r="U33" s="32"/>
      <c r="V33" s="32"/>
      <c r="W33" s="27"/>
      <c r="X33" s="27"/>
      <c r="Y33" s="27"/>
      <c r="Z33" s="27"/>
      <c r="AA33" s="27"/>
      <c r="AB33" s="27"/>
      <c r="AC33" s="27"/>
      <c r="AD33" s="27"/>
      <c r="AE33" s="27"/>
    </row>
    <row r="34" spans="1:31" ht="15" customHeight="1" x14ac:dyDescent="0.25">
      <c r="A34" s="229" t="s">
        <v>259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40"/>
      <c r="N34" s="156"/>
      <c r="O34" s="156"/>
      <c r="P34" s="156"/>
      <c r="Q34" s="156"/>
      <c r="R34" s="156"/>
      <c r="S34" s="32"/>
      <c r="T34" s="32"/>
      <c r="U34" s="32"/>
      <c r="V34" s="32"/>
      <c r="W34" s="27"/>
      <c r="X34" s="27"/>
      <c r="Y34" s="27"/>
      <c r="Z34" s="27"/>
      <c r="AA34" s="27"/>
      <c r="AB34" s="27"/>
      <c r="AC34" s="27"/>
      <c r="AD34" s="27"/>
      <c r="AE34" s="27"/>
    </row>
    <row r="35" spans="1:31" ht="14.25" customHeight="1" x14ac:dyDescent="0.25">
      <c r="A35" s="225" t="s">
        <v>260</v>
      </c>
      <c r="B35" s="156">
        <f>'Plan novčani tok'!C35</f>
        <v>0</v>
      </c>
      <c r="C35" s="156">
        <f>'Plan novčani tok'!D35</f>
        <v>0</v>
      </c>
      <c r="D35" s="156"/>
      <c r="E35" s="156">
        <f>'Plan novčani tok'!E35</f>
        <v>0</v>
      </c>
      <c r="F35" s="156"/>
      <c r="G35" s="156">
        <f t="shared" ref="G35:G42" si="19">+D35+F35</f>
        <v>0</v>
      </c>
      <c r="H35" s="156">
        <f>'Plan novčani tok'!F35</f>
        <v>0</v>
      </c>
      <c r="I35" s="156"/>
      <c r="J35" s="156">
        <f t="shared" ref="J35:J42" si="20">+G35+I35</f>
        <v>0</v>
      </c>
      <c r="K35" s="156">
        <f>'Plan novčani tok'!G35</f>
        <v>0</v>
      </c>
      <c r="L35" s="156">
        <f t="shared" ref="L35:L42" si="21">SUM(K35,H35,E35,C35)</f>
        <v>0</v>
      </c>
      <c r="M35" s="140"/>
      <c r="N35" s="156">
        <f>'Plan novčani tok'!J35</f>
        <v>0</v>
      </c>
      <c r="O35" s="156">
        <f>'Plan novčani tok'!K35</f>
        <v>0</v>
      </c>
      <c r="P35" s="156">
        <f t="shared" ref="P35:P43" si="22">SUM(N35,O35)</f>
        <v>0</v>
      </c>
      <c r="Q35" s="156"/>
      <c r="R35" s="156">
        <f t="shared" ref="R35:R42" si="23">SUM(L35,P35)</f>
        <v>0</v>
      </c>
      <c r="S35" s="32"/>
      <c r="T35" s="32"/>
      <c r="U35" s="32"/>
      <c r="V35" s="32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4.25" customHeight="1" x14ac:dyDescent="0.25">
      <c r="A36" s="225" t="s">
        <v>261</v>
      </c>
      <c r="B36" s="156">
        <f>'Plan novčani tok'!C36</f>
        <v>0</v>
      </c>
      <c r="C36" s="156">
        <f>'Plan novčani tok'!D36</f>
        <v>0</v>
      </c>
      <c r="D36" s="156"/>
      <c r="E36" s="156">
        <f>'Plan novčani tok'!E36</f>
        <v>0</v>
      </c>
      <c r="F36" s="156"/>
      <c r="G36" s="156">
        <f t="shared" si="19"/>
        <v>0</v>
      </c>
      <c r="H36" s="156">
        <f>'Plan novčani tok'!F36</f>
        <v>0</v>
      </c>
      <c r="I36" s="156"/>
      <c r="J36" s="156">
        <f t="shared" si="20"/>
        <v>0</v>
      </c>
      <c r="K36" s="156">
        <f>'Plan novčani tok'!G36</f>
        <v>0</v>
      </c>
      <c r="L36" s="156">
        <f t="shared" si="21"/>
        <v>0</v>
      </c>
      <c r="M36" s="140"/>
      <c r="N36" s="156">
        <f>'Plan novčani tok'!J36</f>
        <v>0</v>
      </c>
      <c r="O36" s="156">
        <f>'Plan novčani tok'!K36</f>
        <v>0</v>
      </c>
      <c r="P36" s="156">
        <f t="shared" si="22"/>
        <v>0</v>
      </c>
      <c r="Q36" s="156"/>
      <c r="R36" s="156">
        <f t="shared" si="23"/>
        <v>0</v>
      </c>
      <c r="S36" s="32"/>
      <c r="T36" s="32"/>
      <c r="U36" s="32"/>
      <c r="V36" s="32"/>
      <c r="W36" s="27"/>
      <c r="X36" s="27"/>
      <c r="Y36" s="27"/>
      <c r="Z36" s="27"/>
      <c r="AA36" s="27"/>
      <c r="AB36" s="27"/>
      <c r="AC36" s="27"/>
      <c r="AD36" s="27"/>
      <c r="AE36" s="27"/>
    </row>
    <row r="37" spans="1:31" ht="14.25" customHeight="1" x14ac:dyDescent="0.25">
      <c r="A37" s="225" t="s">
        <v>262</v>
      </c>
      <c r="B37" s="156">
        <f>'Plan novčani tok'!C37</f>
        <v>0</v>
      </c>
      <c r="C37" s="156">
        <f>'Plan novčani tok'!D37</f>
        <v>0</v>
      </c>
      <c r="D37" s="156"/>
      <c r="E37" s="156">
        <f>'Plan novčani tok'!E37</f>
        <v>0</v>
      </c>
      <c r="F37" s="156"/>
      <c r="G37" s="156">
        <f t="shared" si="19"/>
        <v>0</v>
      </c>
      <c r="H37" s="156">
        <f>'Plan novčani tok'!F37</f>
        <v>0</v>
      </c>
      <c r="I37" s="156"/>
      <c r="J37" s="156">
        <f t="shared" si="20"/>
        <v>0</v>
      </c>
      <c r="K37" s="156">
        <f>'Plan novčani tok'!G37</f>
        <v>0</v>
      </c>
      <c r="L37" s="156">
        <f t="shared" si="21"/>
        <v>0</v>
      </c>
      <c r="M37" s="140"/>
      <c r="N37" s="156">
        <f>'Plan novčani tok'!J37</f>
        <v>0</v>
      </c>
      <c r="O37" s="156">
        <f>'Plan novčani tok'!K37</f>
        <v>0</v>
      </c>
      <c r="P37" s="156">
        <f t="shared" si="22"/>
        <v>0</v>
      </c>
      <c r="Q37" s="156"/>
      <c r="R37" s="156">
        <f t="shared" si="23"/>
        <v>0</v>
      </c>
      <c r="S37" s="32"/>
      <c r="T37" s="32"/>
      <c r="U37" s="32"/>
      <c r="V37" s="32"/>
      <c r="W37" s="27"/>
      <c r="X37" s="27"/>
      <c r="Y37" s="27"/>
      <c r="Z37" s="27"/>
      <c r="AA37" s="27"/>
      <c r="AB37" s="27"/>
      <c r="AC37" s="27"/>
      <c r="AD37" s="27"/>
      <c r="AE37" s="27"/>
    </row>
    <row r="38" spans="1:31" ht="14.25" customHeight="1" x14ac:dyDescent="0.25">
      <c r="A38" s="225" t="s">
        <v>263</v>
      </c>
      <c r="B38" s="156">
        <f>'Plan novčani tok'!C38</f>
        <v>0</v>
      </c>
      <c r="C38" s="156">
        <f>'Plan novčani tok'!D38</f>
        <v>0</v>
      </c>
      <c r="D38" s="156"/>
      <c r="E38" s="156">
        <f>'Plan novčani tok'!E38</f>
        <v>0</v>
      </c>
      <c r="F38" s="156"/>
      <c r="G38" s="156">
        <f t="shared" si="19"/>
        <v>0</v>
      </c>
      <c r="H38" s="156">
        <f>'Plan novčani tok'!F38</f>
        <v>0</v>
      </c>
      <c r="I38" s="156"/>
      <c r="J38" s="156">
        <f t="shared" si="20"/>
        <v>0</v>
      </c>
      <c r="K38" s="156">
        <f>'Plan novčani tok'!G38</f>
        <v>0</v>
      </c>
      <c r="L38" s="156">
        <f t="shared" si="21"/>
        <v>0</v>
      </c>
      <c r="M38" s="140"/>
      <c r="N38" s="156">
        <f>'Plan novčani tok'!J38</f>
        <v>0</v>
      </c>
      <c r="O38" s="156">
        <f>'Plan novčani tok'!K38</f>
        <v>0</v>
      </c>
      <c r="P38" s="156">
        <f t="shared" si="22"/>
        <v>0</v>
      </c>
      <c r="Q38" s="156"/>
      <c r="R38" s="156">
        <f t="shared" si="23"/>
        <v>0</v>
      </c>
      <c r="S38" s="32"/>
      <c r="T38" s="32"/>
      <c r="U38" s="32"/>
      <c r="V38" s="32"/>
      <c r="W38" s="27"/>
      <c r="X38" s="27"/>
      <c r="Y38" s="27"/>
      <c r="Z38" s="27"/>
      <c r="AA38" s="27"/>
      <c r="AB38" s="27"/>
      <c r="AC38" s="27"/>
      <c r="AD38" s="27"/>
      <c r="AE38" s="27"/>
    </row>
    <row r="39" spans="1:31" ht="15" customHeight="1" x14ac:dyDescent="0.25">
      <c r="A39" s="225" t="s">
        <v>264</v>
      </c>
      <c r="B39" s="156">
        <f>'Plan novčani tok'!C39</f>
        <v>0</v>
      </c>
      <c r="C39" s="156">
        <f>'Plan novčani tok'!D39</f>
        <v>0</v>
      </c>
      <c r="D39" s="156"/>
      <c r="E39" s="156">
        <f>'Plan novčani tok'!E39</f>
        <v>0</v>
      </c>
      <c r="F39" s="156"/>
      <c r="G39" s="156">
        <f t="shared" si="19"/>
        <v>0</v>
      </c>
      <c r="H39" s="156">
        <f>'Plan novčani tok'!F39</f>
        <v>0</v>
      </c>
      <c r="I39" s="156"/>
      <c r="J39" s="156">
        <f t="shared" si="20"/>
        <v>0</v>
      </c>
      <c r="K39" s="156">
        <f>'Plan novčani tok'!G39</f>
        <v>0</v>
      </c>
      <c r="L39" s="156">
        <f t="shared" si="21"/>
        <v>0</v>
      </c>
      <c r="M39" s="140"/>
      <c r="N39" s="156">
        <f>'Plan novčani tok'!J39</f>
        <v>0</v>
      </c>
      <c r="O39" s="156">
        <f>'Plan novčani tok'!K39</f>
        <v>0</v>
      </c>
      <c r="P39" s="156">
        <f t="shared" si="22"/>
        <v>0</v>
      </c>
      <c r="Q39" s="156"/>
      <c r="R39" s="156">
        <f t="shared" si="23"/>
        <v>0</v>
      </c>
      <c r="S39" s="32"/>
      <c r="T39" s="32"/>
      <c r="U39" s="32"/>
      <c r="V39" s="32"/>
      <c r="W39" s="27"/>
      <c r="X39" s="27"/>
      <c r="Y39" s="27"/>
      <c r="Z39" s="27"/>
      <c r="AA39" s="27"/>
      <c r="AB39" s="27"/>
      <c r="AC39" s="27"/>
      <c r="AD39" s="27"/>
      <c r="AE39" s="27"/>
    </row>
    <row r="40" spans="1:31" ht="14.25" customHeight="1" x14ac:dyDescent="0.25">
      <c r="A40" s="225" t="s">
        <v>265</v>
      </c>
      <c r="B40" s="156">
        <f>'Plan novčani tok'!C40</f>
        <v>0</v>
      </c>
      <c r="C40" s="156">
        <f>'Plan novčani tok'!D40</f>
        <v>0</v>
      </c>
      <c r="D40" s="156"/>
      <c r="E40" s="156">
        <f>'Plan novčani tok'!E40</f>
        <v>0</v>
      </c>
      <c r="F40" s="156"/>
      <c r="G40" s="156">
        <f t="shared" si="19"/>
        <v>0</v>
      </c>
      <c r="H40" s="156">
        <f>'Plan novčani tok'!F40</f>
        <v>0</v>
      </c>
      <c r="I40" s="156"/>
      <c r="J40" s="156">
        <f t="shared" si="20"/>
        <v>0</v>
      </c>
      <c r="K40" s="156">
        <f>'Plan novčani tok'!G40</f>
        <v>0</v>
      </c>
      <c r="L40" s="156">
        <f t="shared" si="21"/>
        <v>0</v>
      </c>
      <c r="M40" s="140"/>
      <c r="N40" s="156">
        <f>'Plan novčani tok'!J40</f>
        <v>0</v>
      </c>
      <c r="O40" s="156">
        <f>'Plan novčani tok'!K40</f>
        <v>0</v>
      </c>
      <c r="P40" s="156">
        <f t="shared" si="22"/>
        <v>0</v>
      </c>
      <c r="Q40" s="156"/>
      <c r="R40" s="156">
        <f t="shared" si="23"/>
        <v>0</v>
      </c>
      <c r="S40" s="32"/>
      <c r="T40" s="32"/>
      <c r="U40" s="32"/>
      <c r="V40" s="32"/>
      <c r="W40" s="27"/>
      <c r="X40" s="27"/>
      <c r="Y40" s="27"/>
      <c r="Z40" s="27"/>
      <c r="AA40" s="27"/>
      <c r="AB40" s="27"/>
      <c r="AC40" s="27"/>
      <c r="AD40" s="27"/>
      <c r="AE40" s="27"/>
    </row>
    <row r="41" spans="1:31" ht="15" customHeight="1" x14ac:dyDescent="0.25">
      <c r="A41" s="225" t="s">
        <v>266</v>
      </c>
      <c r="B41" s="156">
        <f>'Plan novčani tok'!C41</f>
        <v>0</v>
      </c>
      <c r="C41" s="156">
        <f>'Plan novčani tok'!D41</f>
        <v>0</v>
      </c>
      <c r="D41" s="156"/>
      <c r="E41" s="156">
        <f>'Plan novčani tok'!E41</f>
        <v>0</v>
      </c>
      <c r="F41" s="156"/>
      <c r="G41" s="156">
        <f t="shared" si="19"/>
        <v>0</v>
      </c>
      <c r="H41" s="156">
        <f>'Plan novčani tok'!F41</f>
        <v>0</v>
      </c>
      <c r="I41" s="156"/>
      <c r="J41" s="156">
        <f t="shared" si="20"/>
        <v>0</v>
      </c>
      <c r="K41" s="156">
        <f>'Plan novčani tok'!G41</f>
        <v>0</v>
      </c>
      <c r="L41" s="156">
        <f t="shared" si="21"/>
        <v>0</v>
      </c>
      <c r="M41" s="140"/>
      <c r="N41" s="156">
        <f>'Plan novčani tok'!J41</f>
        <v>0</v>
      </c>
      <c r="O41" s="156">
        <f>'Plan novčani tok'!K41</f>
        <v>0</v>
      </c>
      <c r="P41" s="156">
        <f t="shared" si="22"/>
        <v>0</v>
      </c>
      <c r="Q41" s="156"/>
      <c r="R41" s="156">
        <f t="shared" si="23"/>
        <v>0</v>
      </c>
      <c r="S41" s="32"/>
      <c r="T41" s="32"/>
      <c r="U41" s="32"/>
      <c r="V41" s="32"/>
      <c r="W41" s="27"/>
      <c r="X41" s="27"/>
      <c r="Y41" s="27"/>
      <c r="Z41" s="27"/>
      <c r="AA41" s="27"/>
      <c r="AB41" s="27"/>
      <c r="AC41" s="27"/>
      <c r="AD41" s="27"/>
      <c r="AE41" s="27"/>
    </row>
    <row r="42" spans="1:31" ht="14.25" customHeight="1" x14ac:dyDescent="0.25">
      <c r="A42" s="225" t="s">
        <v>267</v>
      </c>
      <c r="B42" s="156">
        <f>'Plan novčani tok'!C42</f>
        <v>0</v>
      </c>
      <c r="C42" s="156">
        <f>'Plan novčani tok'!D42</f>
        <v>0</v>
      </c>
      <c r="D42" s="156"/>
      <c r="E42" s="156">
        <f>'Plan novčani tok'!E42</f>
        <v>0</v>
      </c>
      <c r="F42" s="156"/>
      <c r="G42" s="156">
        <f t="shared" si="19"/>
        <v>0</v>
      </c>
      <c r="H42" s="156">
        <f>'Plan novčani tok'!F42</f>
        <v>0</v>
      </c>
      <c r="I42" s="156"/>
      <c r="J42" s="156">
        <f t="shared" si="20"/>
        <v>0</v>
      </c>
      <c r="K42" s="156">
        <f>'Plan novčani tok'!G42</f>
        <v>0</v>
      </c>
      <c r="L42" s="156">
        <f t="shared" si="21"/>
        <v>0</v>
      </c>
      <c r="M42" s="140"/>
      <c r="N42" s="156">
        <f>'Plan novčani tok'!J42</f>
        <v>0</v>
      </c>
      <c r="O42" s="156">
        <f>'Plan novčani tok'!K42</f>
        <v>0</v>
      </c>
      <c r="P42" s="156">
        <f t="shared" si="22"/>
        <v>0</v>
      </c>
      <c r="Q42" s="156"/>
      <c r="R42" s="156">
        <f t="shared" si="23"/>
        <v>0</v>
      </c>
      <c r="S42" s="32"/>
      <c r="T42" s="32"/>
      <c r="U42" s="32"/>
      <c r="V42" s="32"/>
      <c r="W42" s="27"/>
      <c r="X42" s="27"/>
      <c r="Y42" s="27"/>
      <c r="Z42" s="27"/>
      <c r="AA42" s="27"/>
      <c r="AB42" s="27"/>
      <c r="AC42" s="27"/>
      <c r="AD42" s="27"/>
      <c r="AE42" s="27"/>
    </row>
    <row r="43" spans="1:31" ht="14.25" customHeight="1" x14ac:dyDescent="0.25">
      <c r="A43" s="228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40"/>
      <c r="N43" s="156"/>
      <c r="O43" s="156"/>
      <c r="P43" s="156">
        <f t="shared" si="22"/>
        <v>0</v>
      </c>
      <c r="Q43" s="156"/>
      <c r="R43" s="156"/>
      <c r="S43" s="32"/>
      <c r="T43" s="32"/>
      <c r="U43" s="32"/>
      <c r="V43" s="32"/>
      <c r="W43" s="27"/>
      <c r="X43" s="27"/>
      <c r="Y43" s="27"/>
      <c r="Z43" s="27"/>
      <c r="AA43" s="27"/>
      <c r="AB43" s="27"/>
      <c r="AC43" s="27"/>
      <c r="AD43" s="27"/>
      <c r="AE43" s="27"/>
    </row>
    <row r="44" spans="1:31" ht="15" customHeight="1" x14ac:dyDescent="0.25">
      <c r="A44" s="143" t="s">
        <v>268</v>
      </c>
      <c r="B44" s="142">
        <f t="shared" ref="B44:L44" si="24">SUM(B35:B42)</f>
        <v>0</v>
      </c>
      <c r="C44" s="142">
        <f t="shared" si="24"/>
        <v>0</v>
      </c>
      <c r="D44" s="142">
        <f t="shared" si="24"/>
        <v>0</v>
      </c>
      <c r="E44" s="142">
        <f t="shared" si="24"/>
        <v>0</v>
      </c>
      <c r="F44" s="142">
        <f t="shared" si="24"/>
        <v>0</v>
      </c>
      <c r="G44" s="142">
        <f t="shared" si="24"/>
        <v>0</v>
      </c>
      <c r="H44" s="142">
        <f t="shared" si="24"/>
        <v>0</v>
      </c>
      <c r="I44" s="142">
        <f t="shared" si="24"/>
        <v>0</v>
      </c>
      <c r="J44" s="142">
        <f t="shared" si="24"/>
        <v>0</v>
      </c>
      <c r="K44" s="142">
        <f t="shared" si="24"/>
        <v>0</v>
      </c>
      <c r="L44" s="142">
        <f t="shared" si="24"/>
        <v>0</v>
      </c>
      <c r="M44" s="140"/>
      <c r="N44" s="142">
        <f t="shared" ref="N44:P44" si="25">SUM(N35:N42)</f>
        <v>0</v>
      </c>
      <c r="O44" s="142">
        <f t="shared" si="25"/>
        <v>0</v>
      </c>
      <c r="P44" s="142">
        <f t="shared" si="25"/>
        <v>0</v>
      </c>
      <c r="Q44" s="156"/>
      <c r="R44" s="142">
        <f>SUM(R35:R42)</f>
        <v>0</v>
      </c>
      <c r="S44" s="32"/>
      <c r="T44" s="32"/>
      <c r="U44" s="32"/>
      <c r="V44" s="32"/>
      <c r="W44" s="27"/>
      <c r="X44" s="27"/>
      <c r="Y44" s="27"/>
      <c r="Z44" s="27"/>
      <c r="AA44" s="27"/>
      <c r="AB44" s="27"/>
      <c r="AC44" s="27"/>
      <c r="AD44" s="27"/>
      <c r="AE44" s="27"/>
    </row>
    <row r="45" spans="1:31" ht="14.25" customHeight="1" x14ac:dyDescent="0.25">
      <c r="A45" s="230"/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40"/>
      <c r="N45" s="144"/>
      <c r="O45" s="144"/>
      <c r="P45" s="144"/>
      <c r="Q45" s="156"/>
      <c r="R45" s="144"/>
      <c r="S45" s="32"/>
      <c r="T45" s="32"/>
      <c r="U45" s="32"/>
      <c r="V45" s="32"/>
      <c r="W45" s="27"/>
      <c r="X45" s="27"/>
      <c r="Y45" s="27"/>
      <c r="Z45" s="27"/>
      <c r="AA45" s="27"/>
      <c r="AB45" s="27"/>
      <c r="AC45" s="27"/>
      <c r="AD45" s="27"/>
      <c r="AE45" s="27"/>
    </row>
    <row r="46" spans="1:31" ht="27.75" customHeight="1" x14ac:dyDescent="0.25">
      <c r="A46" s="145" t="s">
        <v>269</v>
      </c>
      <c r="B46" s="142">
        <f t="shared" ref="B46:L46" si="26">SUM(B22,B32,B44)</f>
        <v>0</v>
      </c>
      <c r="C46" s="142">
        <f t="shared" si="26"/>
        <v>0</v>
      </c>
      <c r="D46" s="142">
        <f t="shared" si="26"/>
        <v>0</v>
      </c>
      <c r="E46" s="142">
        <f t="shared" si="26"/>
        <v>0</v>
      </c>
      <c r="F46" s="142">
        <f t="shared" si="26"/>
        <v>0</v>
      </c>
      <c r="G46" s="142">
        <f t="shared" si="26"/>
        <v>0</v>
      </c>
      <c r="H46" s="142">
        <f t="shared" si="26"/>
        <v>0</v>
      </c>
      <c r="I46" s="142">
        <f t="shared" si="26"/>
        <v>0</v>
      </c>
      <c r="J46" s="142">
        <f t="shared" si="26"/>
        <v>0</v>
      </c>
      <c r="K46" s="142">
        <f t="shared" si="26"/>
        <v>0</v>
      </c>
      <c r="L46" s="142">
        <f t="shared" si="26"/>
        <v>0</v>
      </c>
      <c r="M46" s="140"/>
      <c r="N46" s="142">
        <f t="shared" ref="N46:P46" si="27">SUM(N22,N32,N44)</f>
        <v>0</v>
      </c>
      <c r="O46" s="142">
        <f t="shared" si="27"/>
        <v>0</v>
      </c>
      <c r="P46" s="142">
        <f t="shared" si="27"/>
        <v>0</v>
      </c>
      <c r="Q46" s="156"/>
      <c r="R46" s="142">
        <f>SUM(R22,R32,R44)</f>
        <v>0</v>
      </c>
      <c r="S46" s="32"/>
      <c r="T46" s="32"/>
      <c r="U46" s="32"/>
      <c r="V46" s="32"/>
      <c r="W46" s="27"/>
      <c r="X46" s="27"/>
      <c r="Y46" s="27"/>
      <c r="Z46" s="27"/>
      <c r="AA46" s="27"/>
      <c r="AB46" s="27"/>
      <c r="AC46" s="27"/>
      <c r="AD46" s="27"/>
      <c r="AE46" s="27"/>
    </row>
    <row r="47" spans="1:31" ht="14.25" customHeight="1" x14ac:dyDescent="0.25">
      <c r="A47" s="136"/>
      <c r="B47" s="415" t="s">
        <v>88</v>
      </c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32"/>
      <c r="T47" s="32"/>
      <c r="U47" s="32"/>
      <c r="V47" s="32"/>
      <c r="W47" s="27"/>
      <c r="X47" s="27"/>
      <c r="Y47" s="27"/>
      <c r="Z47" s="27"/>
      <c r="AA47" s="27"/>
      <c r="AB47" s="27"/>
      <c r="AC47" s="27"/>
      <c r="AD47" s="27"/>
      <c r="AE47" s="27"/>
    </row>
    <row r="48" spans="1:31" ht="14.25" customHeight="1" x14ac:dyDescent="0.2">
      <c r="A48" s="126"/>
      <c r="B48" s="343"/>
      <c r="C48" s="323" t="str">
        <f>IF(C46='Bilanca 30.9.26.'!E12-'Bilanca 30.9.26.'!C12,"TOČNO","NETOČNO")</f>
        <v>TOČNO</v>
      </c>
      <c r="D48" s="323" t="str">
        <f>IF(D46='Bilanca 30.9.26.'!F12-'Bilanca 30.9.26.'!C12,"TOČNO","NETOČNO")</f>
        <v>TOČNO</v>
      </c>
      <c r="E48" s="323" t="str">
        <f>IF(E46='Bilanca 30.9.26.'!G12-'Bilanca 30.9.26.'!E12,"TOČNO","NETOČNO")</f>
        <v>TOČNO</v>
      </c>
      <c r="F48" s="323" t="str">
        <f>IF(F46='Bilanca 30.9.26.'!H12-'Bilanca 30.9.26.'!F12,"TOČNO","NETOČNO")</f>
        <v>TOČNO</v>
      </c>
      <c r="G48" s="323" t="str">
        <f>IF(G46='Bilanca 30.9.26.'!H12-'Bilanca 30.9.26.'!C12,"TOČNO","NETOČNO")</f>
        <v>TOČNO</v>
      </c>
      <c r="H48" s="323" t="str">
        <f>IF(H46='Bilanca 30.9.26.'!I12-'Bilanca 30.9.26.'!G12,"TOČNO","NETOČNO")</f>
        <v>TOČNO</v>
      </c>
      <c r="I48" s="323" t="str">
        <f>IF(I46='Bilanca 30.9.26.'!J12-'Bilanca 30.9.26.'!H12,"TOČNO","NETOČNO")</f>
        <v>TOČNO</v>
      </c>
      <c r="J48" s="323" t="str">
        <f>IF(J46='Bilanca 30.9.26.'!J12-'Bilanca 30.9.26.'!C12,"TOČNO","NETOČNO")</f>
        <v>TOČNO</v>
      </c>
      <c r="K48" s="323" t="str">
        <f>IF(K46='Bilanca 30.9.26.'!K12-'Bilanca 30.9.26.'!I12,"TOČNO","NETOČNO")</f>
        <v>TOČNO</v>
      </c>
      <c r="L48" s="323" t="str">
        <f>IF(L46='Bilanca 30.9.26.'!K12-'Bilanca 30.9.26.'!C12,"TOČNO","NETOČNO")</f>
        <v>TOČNO</v>
      </c>
      <c r="M48" s="95"/>
      <c r="N48" s="323" t="str">
        <f>IF(N46='Bilanca 30.9.26.'!M12-'Bilanca 30.9.26.'!K12,"TOČNO","NETOČNO")</f>
        <v>TOČNO</v>
      </c>
      <c r="O48" s="323" t="str">
        <f>IF(O46='Bilanca 30.9.26.'!N12-'Bilanca 30.9.26.'!M12,"TOČNO","NETOČNO")</f>
        <v>TOČNO</v>
      </c>
      <c r="P48" s="323" t="str">
        <f>IF(P46='Bilanca 30.9.26.'!N12-'Bilanca 30.9.26.'!K12,"TOČNO","NETOČNO")</f>
        <v>TOČNO</v>
      </c>
      <c r="Q48" s="95"/>
      <c r="R48" s="323" t="str">
        <f>IF(R46='Bilanca 30.9.26.'!N12-'Bilanca 30.9.26.'!C12,"TOČNO","NETOČNO")</f>
        <v>TOČNO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</row>
    <row r="49" spans="1:31" ht="26.25" customHeight="1" x14ac:dyDescent="0.2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</row>
    <row r="50" spans="1:31" ht="26.25" customHeight="1" x14ac:dyDescent="0.2">
      <c r="A50" s="146" t="s">
        <v>206</v>
      </c>
      <c r="B50" s="377" t="s">
        <v>270</v>
      </c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</row>
    <row r="51" spans="1:31" ht="27.75" customHeight="1" x14ac:dyDescent="0.25">
      <c r="A51" s="313" t="s">
        <v>377</v>
      </c>
      <c r="B51" s="373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14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</row>
    <row r="52" spans="1:31" ht="27.75" customHeight="1" x14ac:dyDescent="0.25">
      <c r="A52" s="313" t="s">
        <v>241</v>
      </c>
      <c r="B52" s="373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14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</row>
    <row r="53" spans="1:31" ht="27.75" customHeight="1" x14ac:dyDescent="0.25">
      <c r="A53" s="313" t="s">
        <v>242</v>
      </c>
      <c r="B53" s="373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14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</row>
    <row r="54" spans="1:31" ht="27.75" customHeight="1" x14ac:dyDescent="0.25">
      <c r="A54" s="313" t="s">
        <v>243</v>
      </c>
      <c r="B54" s="373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14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</row>
    <row r="55" spans="1:31" ht="27.75" customHeight="1" x14ac:dyDescent="0.25">
      <c r="A55" s="313" t="s">
        <v>245</v>
      </c>
      <c r="B55" s="373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14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</row>
    <row r="56" spans="1:31" ht="27.75" customHeight="1" x14ac:dyDescent="0.25">
      <c r="A56" s="314" t="s">
        <v>246</v>
      </c>
      <c r="B56" s="373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14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</row>
    <row r="57" spans="1:31" ht="27.75" customHeight="1" x14ac:dyDescent="0.25">
      <c r="A57" s="314" t="s">
        <v>247</v>
      </c>
      <c r="B57" s="373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14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</row>
    <row r="58" spans="1:31" ht="27.75" customHeight="1" x14ac:dyDescent="0.25">
      <c r="A58" s="314" t="s">
        <v>271</v>
      </c>
      <c r="B58" s="373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14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</row>
    <row r="59" spans="1:31" ht="27.75" customHeight="1" x14ac:dyDescent="0.25">
      <c r="A59" s="314" t="s">
        <v>249</v>
      </c>
      <c r="B59" s="373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14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</row>
    <row r="60" spans="1:31" ht="27.75" customHeight="1" x14ac:dyDescent="0.25">
      <c r="A60" s="314" t="s">
        <v>272</v>
      </c>
      <c r="B60" s="373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14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</row>
    <row r="61" spans="1:31" ht="27.75" customHeight="1" x14ac:dyDescent="0.25">
      <c r="A61" s="314" t="s">
        <v>273</v>
      </c>
      <c r="B61" s="373"/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338"/>
      <c r="R61" s="338"/>
      <c r="S61" s="14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</row>
    <row r="62" spans="1:31" ht="27.75" customHeight="1" x14ac:dyDescent="0.25">
      <c r="A62" s="314" t="s">
        <v>274</v>
      </c>
      <c r="B62" s="373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14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</row>
    <row r="63" spans="1:31" ht="27.75" customHeight="1" x14ac:dyDescent="0.25">
      <c r="A63" s="314" t="s">
        <v>275</v>
      </c>
      <c r="B63" s="373"/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338"/>
      <c r="R63" s="338"/>
      <c r="S63" s="14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</row>
    <row r="64" spans="1:31" ht="27.75" customHeight="1" x14ac:dyDescent="0.25">
      <c r="A64" s="314" t="s">
        <v>256</v>
      </c>
      <c r="B64" s="373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14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</row>
    <row r="65" spans="1:31" ht="27.75" customHeight="1" x14ac:dyDescent="0.25">
      <c r="A65" s="314" t="s">
        <v>257</v>
      </c>
      <c r="B65" s="373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14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</row>
    <row r="66" spans="1:31" ht="27.75" customHeight="1" x14ac:dyDescent="0.25">
      <c r="A66" s="314" t="s">
        <v>260</v>
      </c>
      <c r="B66" s="373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14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</row>
    <row r="67" spans="1:31" ht="27.75" customHeight="1" x14ac:dyDescent="0.25">
      <c r="A67" s="314" t="s">
        <v>276</v>
      </c>
      <c r="B67" s="373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338"/>
      <c r="R67" s="338"/>
      <c r="S67" s="14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</row>
    <row r="68" spans="1:31" ht="27.75" customHeight="1" x14ac:dyDescent="0.25">
      <c r="A68" s="314" t="s">
        <v>262</v>
      </c>
      <c r="B68" s="373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14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</row>
    <row r="69" spans="1:31" ht="27.75" customHeight="1" x14ac:dyDescent="0.25">
      <c r="A69" s="314" t="s">
        <v>263</v>
      </c>
      <c r="B69" s="373"/>
      <c r="C69" s="338"/>
      <c r="D69" s="338"/>
      <c r="E69" s="338"/>
      <c r="F69" s="338"/>
      <c r="G69" s="338"/>
      <c r="H69" s="338"/>
      <c r="I69" s="338"/>
      <c r="J69" s="338"/>
      <c r="K69" s="338"/>
      <c r="L69" s="338"/>
      <c r="M69" s="338"/>
      <c r="N69" s="338"/>
      <c r="O69" s="338"/>
      <c r="P69" s="338"/>
      <c r="Q69" s="338"/>
      <c r="R69" s="338"/>
      <c r="S69" s="14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</row>
    <row r="70" spans="1:31" ht="27.75" customHeight="1" x14ac:dyDescent="0.25">
      <c r="A70" s="314" t="s">
        <v>264</v>
      </c>
      <c r="B70" s="373"/>
      <c r="C70" s="338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338"/>
      <c r="O70" s="338"/>
      <c r="P70" s="338"/>
      <c r="Q70" s="338"/>
      <c r="R70" s="338"/>
      <c r="S70" s="14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</row>
    <row r="71" spans="1:31" ht="27.75" customHeight="1" x14ac:dyDescent="0.25">
      <c r="A71" s="314" t="s">
        <v>265</v>
      </c>
      <c r="B71" s="373"/>
      <c r="C71" s="338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338"/>
      <c r="P71" s="338"/>
      <c r="Q71" s="338"/>
      <c r="R71" s="338"/>
      <c r="S71" s="14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</row>
    <row r="72" spans="1:31" ht="27.75" customHeight="1" x14ac:dyDescent="0.25">
      <c r="A72" s="314" t="s">
        <v>266</v>
      </c>
      <c r="B72" s="373"/>
      <c r="C72" s="338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338"/>
      <c r="O72" s="338"/>
      <c r="P72" s="338"/>
      <c r="Q72" s="338"/>
      <c r="R72" s="338"/>
      <c r="S72" s="14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</row>
    <row r="73" spans="1:31" ht="27.75" customHeight="1" x14ac:dyDescent="0.25">
      <c r="A73" s="314" t="s">
        <v>277</v>
      </c>
      <c r="B73" s="373"/>
      <c r="C73" s="338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338"/>
      <c r="O73" s="338"/>
      <c r="P73" s="338"/>
      <c r="Q73" s="338"/>
      <c r="R73" s="338"/>
      <c r="S73" s="14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</row>
    <row r="74" spans="1:31" ht="27.75" customHeight="1" x14ac:dyDescent="0.25">
      <c r="A74" s="313" t="s">
        <v>278</v>
      </c>
      <c r="B74" s="373"/>
      <c r="C74" s="338"/>
      <c r="D74" s="338"/>
      <c r="E74" s="338"/>
      <c r="F74" s="338"/>
      <c r="G74" s="338"/>
      <c r="H74" s="338"/>
      <c r="I74" s="338"/>
      <c r="J74" s="338"/>
      <c r="K74" s="338"/>
      <c r="L74" s="338"/>
      <c r="M74" s="338"/>
      <c r="N74" s="338"/>
      <c r="O74" s="338"/>
      <c r="P74" s="338"/>
      <c r="Q74" s="338"/>
      <c r="R74" s="338"/>
      <c r="S74" s="14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</row>
    <row r="75" spans="1:31" ht="27.75" customHeight="1" x14ac:dyDescent="0.25">
      <c r="A75" s="314" t="s">
        <v>279</v>
      </c>
      <c r="B75" s="373"/>
      <c r="C75" s="338"/>
      <c r="D75" s="338"/>
      <c r="E75" s="338"/>
      <c r="F75" s="338"/>
      <c r="G75" s="338"/>
      <c r="H75" s="338"/>
      <c r="I75" s="338"/>
      <c r="J75" s="338"/>
      <c r="K75" s="338"/>
      <c r="L75" s="338"/>
      <c r="M75" s="338"/>
      <c r="N75" s="338"/>
      <c r="O75" s="338"/>
      <c r="P75" s="338"/>
      <c r="Q75" s="338"/>
      <c r="R75" s="338"/>
      <c r="S75" s="14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</row>
    <row r="76" spans="1:31" ht="27.75" customHeight="1" x14ac:dyDescent="0.25">
      <c r="A76" s="314" t="s">
        <v>226</v>
      </c>
      <c r="B76" s="373"/>
      <c r="C76" s="338"/>
      <c r="D76" s="338"/>
      <c r="E76" s="338"/>
      <c r="F76" s="338"/>
      <c r="G76" s="338"/>
      <c r="H76" s="338"/>
      <c r="I76" s="338"/>
      <c r="J76" s="338"/>
      <c r="K76" s="338"/>
      <c r="L76" s="338"/>
      <c r="M76" s="338"/>
      <c r="N76" s="338"/>
      <c r="O76" s="338"/>
      <c r="P76" s="338"/>
      <c r="Q76" s="338"/>
      <c r="R76" s="338"/>
      <c r="S76" s="14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</row>
    <row r="77" spans="1:31" ht="14.25" customHeight="1" x14ac:dyDescent="0.25">
      <c r="A77" s="136"/>
      <c r="B77" s="375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</row>
    <row r="78" spans="1:31" ht="36" customHeight="1" x14ac:dyDescent="0.2">
      <c r="A78" s="129" t="s">
        <v>98</v>
      </c>
      <c r="B78" s="97" t="str">
        <f>REPT('[3]Informacije o klubu_30.09.24.'!B31,1)</f>
        <v/>
      </c>
      <c r="C78" s="24"/>
      <c r="D78" s="24"/>
      <c r="E78" s="24"/>
      <c r="F78" s="24"/>
      <c r="G78" s="24"/>
      <c r="H78" s="24" t="str">
        <f>REPT('[3]Informacije o klubu_30.09.24.'!B31,1)</f>
        <v/>
      </c>
      <c r="I78" s="24"/>
      <c r="J78" s="24"/>
      <c r="K78" s="24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</row>
    <row r="79" spans="1:31" ht="14.25" customHeight="1" x14ac:dyDescent="0.2">
      <c r="A79" s="299" t="str">
        <f>REPT('Informacije _30.9.26.'!B31,1)</f>
        <v/>
      </c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</row>
    <row r="80" spans="1:31" ht="14.25" customHeight="1" x14ac:dyDescent="0.2">
      <c r="A80" s="98" t="s">
        <v>99</v>
      </c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</row>
    <row r="81" spans="1:31" ht="14.25" customHeight="1" x14ac:dyDescent="0.2">
      <c r="A81" s="299" t="str">
        <f>REPT('Informacije _30.9.26.'!B11,1)</f>
        <v/>
      </c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</row>
    <row r="82" spans="1:31" ht="14.25" customHeight="1" x14ac:dyDescent="0.25">
      <c r="A82" s="299" t="str">
        <f>REPT('Informacije _30.9.26.'!B13,1)</f>
        <v/>
      </c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</row>
    <row r="83" spans="1:31" ht="14.25" customHeight="1" x14ac:dyDescent="0.25">
      <c r="A83" s="27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</row>
    <row r="84" spans="1:31" ht="14.25" customHeight="1" x14ac:dyDescent="0.25">
      <c r="A84" s="98" t="s">
        <v>100</v>
      </c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</row>
    <row r="85" spans="1:31" ht="14.25" customHeight="1" x14ac:dyDescent="0.2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</row>
    <row r="86" spans="1:31" ht="14.25" customHeight="1" x14ac:dyDescent="0.25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</row>
    <row r="87" spans="1:31" ht="14.25" customHeight="1" x14ac:dyDescent="0.25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</row>
    <row r="88" spans="1:31" ht="14.25" customHeight="1" x14ac:dyDescent="0.25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</row>
    <row r="89" spans="1:31" ht="14.25" customHeight="1" x14ac:dyDescent="0.25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</row>
    <row r="90" spans="1:31" ht="14.25" customHeight="1" x14ac:dyDescent="0.25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</row>
    <row r="91" spans="1:31" ht="14.25" customHeight="1" x14ac:dyDescent="0.25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</row>
    <row r="92" spans="1:31" ht="14.25" customHeight="1" x14ac:dyDescent="0.25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</row>
    <row r="93" spans="1:31" ht="14.25" customHeight="1" x14ac:dyDescent="0.2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</row>
    <row r="94" spans="1:31" ht="14.25" customHeight="1" x14ac:dyDescent="0.2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</row>
    <row r="95" spans="1:31" ht="14.25" customHeight="1" x14ac:dyDescent="0.2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</row>
    <row r="96" spans="1:31" ht="14.25" customHeight="1" x14ac:dyDescent="0.2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</row>
    <row r="97" spans="1:31" ht="14.25" customHeight="1" x14ac:dyDescent="0.2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</row>
    <row r="98" spans="1:31" ht="14.25" customHeight="1" x14ac:dyDescent="0.2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</row>
    <row r="99" spans="1:31" ht="14.25" customHeight="1" x14ac:dyDescent="0.2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</row>
    <row r="100" spans="1:31" ht="14.25" customHeight="1" x14ac:dyDescent="0.2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</row>
    <row r="101" spans="1:31" ht="14.25" customHeight="1" x14ac:dyDescent="0.25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</row>
    <row r="102" spans="1:31" ht="14.25" customHeight="1" x14ac:dyDescent="0.2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</row>
    <row r="103" spans="1:31" ht="14.25" customHeight="1" x14ac:dyDescent="0.25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</row>
    <row r="104" spans="1:31" ht="14.25" customHeight="1" x14ac:dyDescent="0.2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</row>
    <row r="105" spans="1:31" ht="14.25" customHeight="1" x14ac:dyDescent="0.25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</row>
    <row r="106" spans="1:31" ht="14.25" customHeight="1" x14ac:dyDescent="0.25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</row>
    <row r="107" spans="1:31" ht="14.25" customHeight="1" x14ac:dyDescent="0.25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</row>
    <row r="108" spans="1:31" ht="14.25" customHeight="1" x14ac:dyDescent="0.2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</row>
    <row r="109" spans="1:31" ht="14.25" customHeight="1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</row>
    <row r="110" spans="1:31" ht="14.25" customHeight="1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</row>
    <row r="111" spans="1:31" ht="14.25" customHeight="1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</row>
    <row r="112" spans="1:31" ht="14.25" customHeight="1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</row>
    <row r="113" spans="1:31" ht="14.25" customHeight="1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</row>
    <row r="114" spans="1:31" ht="14.25" customHeight="1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</row>
    <row r="115" spans="1:31" ht="14.25" customHeight="1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</row>
    <row r="116" spans="1:31" ht="14.25" customHeight="1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</row>
    <row r="117" spans="1:31" ht="14.25" customHeight="1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</row>
    <row r="118" spans="1:31" ht="14.25" customHeight="1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</row>
    <row r="119" spans="1:31" ht="14.25" customHeight="1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</row>
    <row r="120" spans="1:31" ht="14.25" customHeight="1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</row>
    <row r="121" spans="1:31" ht="14.25" customHeight="1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</row>
    <row r="122" spans="1:31" ht="14.25" customHeight="1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</row>
    <row r="123" spans="1:31" ht="14.25" customHeight="1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</row>
    <row r="124" spans="1:31" ht="14.25" customHeight="1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</row>
    <row r="125" spans="1:31" ht="14.25" customHeight="1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</row>
    <row r="126" spans="1:31" ht="14.25" customHeight="1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</row>
    <row r="127" spans="1:31" ht="14.25" customHeight="1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</row>
    <row r="128" spans="1:31" ht="14.25" customHeight="1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</row>
    <row r="129" spans="1:31" ht="14.25" customHeight="1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</row>
    <row r="130" spans="1:31" ht="14.25" customHeight="1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</row>
    <row r="131" spans="1:31" ht="14.25" customHeight="1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</row>
    <row r="132" spans="1:31" ht="14.25" customHeight="1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</row>
    <row r="133" spans="1:31" ht="14.25" customHeight="1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</row>
    <row r="134" spans="1:31" ht="14.25" customHeight="1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</row>
    <row r="135" spans="1:31" ht="14.25" customHeight="1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</row>
    <row r="136" spans="1:31" ht="14.25" customHeight="1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</row>
    <row r="137" spans="1:31" ht="14.25" customHeight="1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</row>
    <row r="138" spans="1:31" ht="14.25" customHeight="1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</row>
    <row r="139" spans="1:31" ht="14.25" customHeight="1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</row>
    <row r="140" spans="1:31" ht="14.25" customHeight="1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</row>
    <row r="141" spans="1:31" ht="14.25" customHeight="1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</row>
    <row r="142" spans="1:31" ht="14.25" customHeight="1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</row>
    <row r="143" spans="1:31" ht="14.25" customHeight="1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</row>
    <row r="144" spans="1:31" ht="14.25" customHeight="1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</row>
    <row r="145" spans="1:31" ht="14.25" customHeight="1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</row>
    <row r="146" spans="1:31" ht="14.25" customHeight="1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</row>
    <row r="147" spans="1:31" ht="14.25" customHeight="1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</row>
    <row r="148" spans="1:31" ht="14.25" customHeight="1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</row>
    <row r="149" spans="1:31" ht="14.25" customHeight="1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</row>
    <row r="150" spans="1:31" ht="14.25" customHeight="1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</row>
    <row r="151" spans="1:31" ht="14.25" customHeight="1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</row>
    <row r="152" spans="1:31" ht="14.25" customHeight="1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</row>
    <row r="153" spans="1:31" ht="14.25" customHeight="1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</row>
    <row r="154" spans="1:31" ht="14.25" customHeight="1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</row>
    <row r="155" spans="1:31" ht="14.25" customHeight="1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</row>
    <row r="156" spans="1:31" ht="14.25" customHeight="1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</row>
    <row r="157" spans="1:31" ht="14.25" customHeight="1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</row>
    <row r="158" spans="1:31" ht="14.25" customHeight="1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</row>
    <row r="159" spans="1:31" ht="14.25" customHeight="1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</row>
    <row r="160" spans="1:31" ht="14.25" customHeight="1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</row>
    <row r="161" spans="1:31" ht="14.25" customHeight="1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</row>
    <row r="162" spans="1:31" ht="14.25" customHeight="1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</row>
    <row r="163" spans="1:31" ht="14.25" customHeight="1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</row>
    <row r="164" spans="1:31" ht="14.25" customHeight="1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</row>
    <row r="165" spans="1:31" ht="14.25" customHeight="1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</row>
    <row r="166" spans="1:31" ht="14.25" customHeight="1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</row>
    <row r="167" spans="1:31" ht="14.25" customHeight="1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</row>
    <row r="168" spans="1:31" ht="14.25" customHeight="1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</row>
    <row r="169" spans="1:31" ht="14.25" customHeight="1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</row>
    <row r="170" spans="1:31" ht="14.25" customHeight="1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</row>
    <row r="171" spans="1:31" ht="14.25" customHeight="1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</row>
    <row r="172" spans="1:31" ht="14.25" customHeight="1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</row>
    <row r="173" spans="1:31" ht="14.25" customHeight="1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</row>
    <row r="174" spans="1:31" ht="14.25" customHeight="1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</row>
    <row r="175" spans="1:31" ht="14.25" customHeight="1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</row>
    <row r="176" spans="1:31" ht="14.25" customHeight="1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</row>
    <row r="177" spans="1:31" ht="14.25" customHeight="1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</row>
    <row r="178" spans="1:31" ht="14.25" customHeight="1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</row>
    <row r="179" spans="1:31" ht="14.25" customHeight="1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</row>
    <row r="180" spans="1:31" ht="14.25" customHeight="1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</row>
    <row r="181" spans="1:31" ht="14.25" customHeight="1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</row>
    <row r="182" spans="1:31" ht="14.25" customHeight="1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</row>
    <row r="183" spans="1:31" ht="14.25" customHeight="1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</row>
    <row r="184" spans="1:31" ht="14.25" customHeight="1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</row>
    <row r="185" spans="1:31" ht="14.25" customHeight="1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</row>
    <row r="186" spans="1:31" ht="14.25" customHeight="1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</row>
    <row r="187" spans="1:31" ht="14.25" customHeight="1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</row>
    <row r="188" spans="1:31" ht="14.25" customHeight="1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</row>
    <row r="189" spans="1:31" ht="14.25" customHeight="1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</row>
    <row r="190" spans="1:31" ht="14.25" customHeight="1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</row>
    <row r="191" spans="1:31" ht="14.25" customHeight="1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</row>
    <row r="192" spans="1:31" ht="14.25" customHeight="1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</row>
    <row r="193" spans="1:31" ht="14.25" customHeight="1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</row>
    <row r="194" spans="1:31" ht="14.25" customHeight="1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</row>
    <row r="195" spans="1:31" ht="14.25" customHeight="1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</row>
    <row r="196" spans="1:31" ht="14.25" customHeight="1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</row>
    <row r="197" spans="1:31" ht="14.25" customHeight="1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</row>
    <row r="198" spans="1:31" ht="14.25" customHeight="1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</row>
    <row r="199" spans="1:31" ht="14.25" customHeight="1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</row>
    <row r="200" spans="1:31" ht="14.25" customHeight="1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</row>
    <row r="201" spans="1:31" ht="14.25" customHeight="1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</row>
    <row r="202" spans="1:31" ht="14.25" customHeight="1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</row>
    <row r="203" spans="1:31" ht="14.25" customHeight="1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</row>
    <row r="204" spans="1:31" ht="14.25" customHeight="1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</row>
    <row r="205" spans="1:31" ht="14.25" customHeight="1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</row>
    <row r="206" spans="1:31" ht="14.25" customHeight="1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</row>
    <row r="207" spans="1:31" ht="14.25" customHeight="1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</row>
    <row r="208" spans="1:31" ht="14.25" customHeight="1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</row>
    <row r="209" spans="1:31" ht="14.25" customHeight="1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</row>
    <row r="210" spans="1:31" ht="14.25" customHeight="1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</row>
    <row r="211" spans="1:31" ht="14.25" customHeight="1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</row>
    <row r="212" spans="1:31" ht="14.25" customHeight="1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</row>
    <row r="213" spans="1:31" ht="14.25" customHeight="1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</row>
    <row r="214" spans="1:31" ht="14.25" customHeight="1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</row>
    <row r="215" spans="1:31" ht="14.25" customHeight="1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</row>
    <row r="216" spans="1:31" ht="14.25" customHeight="1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</row>
    <row r="217" spans="1:31" ht="14.25" customHeight="1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</row>
    <row r="218" spans="1:31" ht="14.25" customHeight="1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</row>
    <row r="219" spans="1:31" ht="14.25" customHeight="1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</row>
    <row r="220" spans="1:31" ht="14.25" customHeight="1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</row>
    <row r="221" spans="1:31" ht="14.25" customHeight="1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</row>
    <row r="222" spans="1:31" ht="14.25" customHeight="1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</row>
    <row r="223" spans="1:31" ht="14.25" customHeight="1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</row>
    <row r="224" spans="1:31" ht="14.25" customHeight="1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</row>
    <row r="225" spans="1:31" ht="14.25" customHeight="1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</row>
    <row r="226" spans="1:31" ht="14.25" customHeight="1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</row>
    <row r="227" spans="1:31" ht="14.25" customHeight="1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</row>
    <row r="228" spans="1:31" ht="14.25" customHeight="1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</row>
    <row r="229" spans="1:31" ht="14.25" customHeight="1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</row>
    <row r="230" spans="1:31" ht="14.25" customHeight="1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</row>
    <row r="231" spans="1:31" ht="14.25" customHeight="1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</row>
    <row r="232" spans="1:31" ht="14.25" customHeight="1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</row>
    <row r="233" spans="1:31" ht="14.25" customHeight="1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</row>
    <row r="234" spans="1:31" ht="14.25" customHeight="1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</row>
    <row r="235" spans="1:31" ht="14.25" customHeight="1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</row>
    <row r="236" spans="1:31" ht="14.25" customHeight="1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</row>
    <row r="237" spans="1:31" ht="14.25" customHeight="1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</row>
    <row r="238" spans="1:31" ht="14.25" customHeight="1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</row>
    <row r="239" spans="1:31" ht="14.25" customHeight="1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</row>
    <row r="240" spans="1:31" ht="14.25" customHeight="1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</row>
    <row r="241" spans="1:31" ht="14.25" customHeight="1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</row>
    <row r="242" spans="1:31" ht="14.25" customHeight="1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</row>
    <row r="243" spans="1:31" ht="14.25" customHeight="1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</row>
    <row r="244" spans="1:31" ht="14.25" customHeight="1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</row>
    <row r="245" spans="1:31" ht="14.25" customHeight="1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</row>
    <row r="246" spans="1:31" ht="14.25" customHeight="1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</row>
    <row r="247" spans="1:31" ht="14.25" customHeight="1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</row>
    <row r="248" spans="1:31" ht="14.25" customHeight="1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</row>
    <row r="249" spans="1:31" ht="14.25" customHeight="1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</row>
    <row r="250" spans="1:31" ht="14.25" customHeight="1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</row>
    <row r="251" spans="1:31" ht="14.25" customHeight="1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</row>
    <row r="252" spans="1:31" ht="14.25" customHeight="1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</row>
    <row r="253" spans="1:31" ht="14.25" customHeight="1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</row>
    <row r="254" spans="1:31" ht="14.25" customHeight="1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</row>
    <row r="255" spans="1:31" ht="14.25" customHeight="1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</row>
    <row r="256" spans="1:31" ht="14.25" customHeight="1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</row>
    <row r="257" spans="1:31" ht="14.25" customHeight="1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</row>
    <row r="258" spans="1:31" ht="14.25" customHeight="1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</row>
    <row r="259" spans="1:31" ht="14.25" customHeight="1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</row>
    <row r="260" spans="1:31" ht="14.25" customHeight="1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</row>
    <row r="261" spans="1:31" ht="14.25" customHeight="1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</row>
    <row r="262" spans="1:31" ht="14.25" customHeight="1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</row>
    <row r="263" spans="1:31" ht="14.25" customHeight="1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</row>
    <row r="264" spans="1:31" ht="14.25" customHeight="1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</row>
    <row r="265" spans="1:31" ht="14.25" customHeight="1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</row>
    <row r="266" spans="1:31" ht="14.25" customHeight="1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</row>
    <row r="267" spans="1:31" ht="14.25" customHeight="1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</row>
    <row r="268" spans="1:31" ht="14.25" customHeight="1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</row>
    <row r="269" spans="1:31" ht="14.25" customHeight="1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</row>
    <row r="270" spans="1:31" ht="14.25" customHeight="1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</row>
    <row r="271" spans="1:31" ht="14.25" customHeight="1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</row>
    <row r="272" spans="1:31" ht="14.25" customHeight="1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</row>
    <row r="273" spans="1:31" ht="14.25" customHeight="1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</row>
    <row r="274" spans="1:31" ht="14.25" customHeight="1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</row>
    <row r="275" spans="1:31" ht="14.25" customHeight="1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</row>
    <row r="276" spans="1:31" ht="14.25" customHeight="1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</row>
    <row r="277" spans="1:31" ht="14.25" customHeight="1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</row>
    <row r="278" spans="1:31" ht="14.25" customHeight="1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</row>
    <row r="279" spans="1:31" ht="14.25" customHeight="1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</row>
    <row r="280" spans="1:31" ht="14.25" customHeight="1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</row>
    <row r="281" spans="1:31" ht="14.25" customHeight="1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</row>
    <row r="282" spans="1:31" ht="14.25" customHeight="1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</row>
    <row r="283" spans="1:31" ht="14.25" customHeight="1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</row>
    <row r="284" spans="1:31" ht="14.25" customHeight="1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</row>
    <row r="285" spans="1:31" ht="14.25" customHeight="1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</row>
    <row r="286" spans="1:31" ht="14.25" customHeight="1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</row>
    <row r="287" spans="1:31" ht="14.25" customHeight="1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</row>
    <row r="288" spans="1:31" ht="14.25" customHeight="1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</row>
    <row r="289" spans="1:31" ht="14.25" customHeight="1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</row>
    <row r="290" spans="1:31" ht="14.25" customHeight="1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</row>
    <row r="291" spans="1:31" ht="14.25" customHeight="1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</row>
    <row r="292" spans="1:31" ht="14.25" customHeight="1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</row>
    <row r="293" spans="1:31" ht="14.25" customHeight="1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</row>
    <row r="294" spans="1:31" ht="14.25" customHeight="1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</row>
    <row r="295" spans="1:31" ht="14.25" customHeight="1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</row>
    <row r="296" spans="1:31" ht="14.25" customHeight="1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</row>
    <row r="297" spans="1:31" ht="14.25" customHeight="1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</row>
    <row r="298" spans="1:31" ht="14.25" customHeight="1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</row>
    <row r="299" spans="1:31" ht="14.25" customHeight="1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</row>
    <row r="300" spans="1:31" ht="14.25" customHeight="1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</row>
    <row r="301" spans="1:31" ht="14.25" customHeight="1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</row>
    <row r="302" spans="1:31" ht="14.25" customHeight="1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</row>
    <row r="303" spans="1:31" ht="14.25" customHeight="1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</row>
    <row r="304" spans="1:31" ht="14.25" customHeight="1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</row>
    <row r="305" spans="1:31" ht="14.25" customHeight="1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</row>
    <row r="306" spans="1:31" ht="14.25" customHeight="1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</row>
    <row r="307" spans="1:31" ht="14.25" customHeight="1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</row>
    <row r="308" spans="1:31" ht="14.25" customHeight="1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</row>
    <row r="309" spans="1:31" ht="14.25" customHeight="1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</row>
    <row r="310" spans="1:31" ht="14.25" customHeight="1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</row>
    <row r="311" spans="1:31" ht="14.25" customHeight="1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</row>
    <row r="312" spans="1:31" ht="14.25" customHeight="1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</row>
    <row r="313" spans="1:31" ht="14.25" customHeight="1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</row>
    <row r="314" spans="1:31" ht="14.25" customHeight="1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</row>
    <row r="315" spans="1:31" ht="14.25" customHeight="1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</row>
    <row r="316" spans="1:31" ht="14.25" customHeight="1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</row>
    <row r="317" spans="1:31" ht="14.25" customHeight="1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</row>
    <row r="318" spans="1:31" ht="14.25" customHeight="1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</row>
    <row r="319" spans="1:31" ht="14.25" customHeight="1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</row>
    <row r="320" spans="1:31" ht="14.25" customHeight="1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</row>
    <row r="321" spans="1:31" ht="14.25" customHeight="1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</row>
    <row r="322" spans="1:31" ht="14.25" customHeight="1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</row>
    <row r="323" spans="1:31" ht="14.25" customHeight="1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</row>
    <row r="324" spans="1:31" ht="14.25" customHeight="1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</row>
    <row r="325" spans="1:31" ht="14.25" customHeight="1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</row>
    <row r="326" spans="1:31" ht="14.25" customHeight="1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</row>
    <row r="327" spans="1:31" ht="14.25" customHeight="1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</row>
    <row r="328" spans="1:31" ht="14.25" customHeight="1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</row>
    <row r="329" spans="1:31" ht="14.25" customHeight="1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</row>
    <row r="330" spans="1:31" ht="14.25" customHeight="1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</row>
    <row r="331" spans="1:31" ht="14.25" customHeight="1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</row>
    <row r="332" spans="1:31" ht="14.25" customHeight="1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</row>
    <row r="333" spans="1:31" ht="14.25" customHeight="1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</row>
    <row r="334" spans="1:31" ht="14.25" customHeight="1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</row>
    <row r="335" spans="1:31" ht="14.25" customHeight="1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</row>
    <row r="336" spans="1:31" ht="14.25" customHeight="1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</row>
    <row r="337" spans="1:31" ht="14.25" customHeight="1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</row>
    <row r="338" spans="1:31" ht="14.25" customHeight="1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</row>
    <row r="339" spans="1:31" ht="14.25" customHeight="1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</row>
    <row r="340" spans="1:31" ht="14.25" customHeight="1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</row>
    <row r="341" spans="1:31" ht="14.25" customHeight="1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</row>
    <row r="342" spans="1:31" ht="14.25" customHeight="1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</row>
    <row r="343" spans="1:31" ht="14.25" customHeight="1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</row>
    <row r="344" spans="1:31" ht="14.25" customHeight="1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</row>
    <row r="345" spans="1:31" ht="14.25" customHeight="1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</row>
    <row r="346" spans="1:31" ht="14.25" customHeight="1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</row>
    <row r="347" spans="1:31" ht="14.25" customHeight="1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</row>
    <row r="348" spans="1:31" ht="14.25" customHeight="1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</row>
    <row r="349" spans="1:31" ht="14.25" customHeight="1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</row>
    <row r="350" spans="1:31" ht="14.25" customHeight="1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</row>
    <row r="351" spans="1:31" ht="14.25" customHeight="1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</row>
    <row r="352" spans="1:31" ht="14.25" customHeight="1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</row>
    <row r="353" spans="1:31" ht="14.25" customHeight="1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</row>
    <row r="354" spans="1:31" ht="14.25" customHeight="1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</row>
    <row r="355" spans="1:31" ht="14.25" customHeight="1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</row>
    <row r="356" spans="1:31" ht="14.25" customHeight="1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</row>
    <row r="357" spans="1:31" ht="14.25" customHeight="1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</row>
    <row r="358" spans="1:31" ht="14.25" customHeight="1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</row>
    <row r="359" spans="1:31" ht="14.25" customHeight="1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</row>
    <row r="360" spans="1:31" ht="14.25" customHeight="1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</row>
    <row r="361" spans="1:31" ht="14.25" customHeight="1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</row>
    <row r="362" spans="1:31" ht="14.25" customHeight="1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</row>
    <row r="363" spans="1:31" ht="14.25" customHeight="1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</row>
    <row r="364" spans="1:31" ht="14.25" customHeight="1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</row>
    <row r="365" spans="1:31" ht="14.25" customHeight="1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</row>
    <row r="366" spans="1:31" ht="14.25" customHeight="1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</row>
    <row r="367" spans="1:31" ht="14.25" customHeight="1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</row>
    <row r="368" spans="1:31" ht="14.25" customHeight="1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</row>
    <row r="369" spans="1:31" ht="14.25" customHeight="1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</row>
    <row r="370" spans="1:31" ht="14.25" customHeight="1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</row>
    <row r="371" spans="1:31" ht="14.25" customHeight="1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</row>
    <row r="372" spans="1:31" ht="14.25" customHeight="1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</row>
    <row r="373" spans="1:31" ht="14.25" customHeight="1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</row>
    <row r="374" spans="1:31" ht="14.25" customHeight="1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</row>
    <row r="375" spans="1:31" ht="14.25" customHeight="1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</row>
    <row r="376" spans="1:31" ht="14.25" customHeight="1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</row>
    <row r="377" spans="1:31" ht="14.25" customHeight="1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</row>
    <row r="378" spans="1:31" ht="14.25" customHeight="1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</row>
    <row r="379" spans="1:31" ht="14.25" customHeight="1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</row>
    <row r="380" spans="1:31" ht="14.25" customHeight="1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</row>
    <row r="381" spans="1:31" ht="14.25" customHeight="1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</row>
    <row r="382" spans="1:31" ht="14.25" customHeight="1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</row>
    <row r="383" spans="1:31" ht="14.25" customHeight="1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</row>
    <row r="384" spans="1:31" ht="14.25" customHeight="1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</row>
    <row r="385" spans="1:31" ht="14.25" customHeight="1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</row>
    <row r="386" spans="1:31" ht="14.25" customHeight="1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</row>
    <row r="387" spans="1:31" ht="14.25" customHeight="1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</row>
    <row r="388" spans="1:31" ht="14.25" customHeight="1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</row>
    <row r="389" spans="1:31" ht="14.25" customHeight="1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</row>
    <row r="390" spans="1:31" ht="14.25" customHeight="1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</row>
    <row r="391" spans="1:31" ht="14.25" customHeight="1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</row>
    <row r="392" spans="1:31" ht="14.25" customHeight="1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</row>
    <row r="393" spans="1:31" ht="14.25" customHeight="1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</row>
    <row r="394" spans="1:31" ht="14.25" customHeight="1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</row>
    <row r="395" spans="1:31" ht="14.25" customHeight="1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</row>
    <row r="396" spans="1:31" ht="14.25" customHeight="1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</row>
    <row r="397" spans="1:31" ht="14.25" customHeight="1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</row>
    <row r="398" spans="1:31" ht="14.25" customHeight="1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</row>
    <row r="399" spans="1:31" ht="14.25" customHeight="1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</row>
    <row r="400" spans="1:31" ht="14.25" customHeight="1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</row>
    <row r="401" spans="1:31" ht="14.25" customHeight="1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</row>
    <row r="402" spans="1:31" ht="14.25" customHeight="1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</row>
    <row r="403" spans="1:31" ht="14.25" customHeight="1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</row>
    <row r="404" spans="1:31" ht="14.25" customHeight="1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</row>
    <row r="405" spans="1:31" ht="14.25" customHeight="1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</row>
    <row r="406" spans="1:31" ht="14.25" customHeight="1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</row>
    <row r="407" spans="1:31" ht="14.25" customHeight="1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</row>
    <row r="408" spans="1:31" ht="14.25" customHeight="1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</row>
    <row r="409" spans="1:31" ht="14.25" customHeight="1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</row>
    <row r="410" spans="1:31" ht="14.25" customHeight="1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</row>
    <row r="411" spans="1:31" ht="14.25" customHeight="1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</row>
    <row r="412" spans="1:31" ht="14.25" customHeight="1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</row>
    <row r="413" spans="1:31" ht="14.25" customHeight="1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</row>
    <row r="414" spans="1:31" ht="14.25" customHeight="1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</row>
    <row r="415" spans="1:31" ht="14.25" customHeight="1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</row>
    <row r="416" spans="1:31" ht="14.25" customHeight="1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</row>
    <row r="417" spans="1:31" ht="14.25" customHeight="1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</row>
    <row r="418" spans="1:31" ht="14.25" customHeight="1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</row>
    <row r="419" spans="1:31" ht="14.25" customHeight="1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</row>
    <row r="420" spans="1:31" ht="14.25" customHeight="1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</row>
    <row r="421" spans="1:31" ht="14.25" customHeight="1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</row>
    <row r="422" spans="1:31" ht="14.25" customHeight="1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</row>
    <row r="423" spans="1:31" ht="14.25" customHeight="1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</row>
    <row r="424" spans="1:31" ht="14.25" customHeight="1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</row>
    <row r="425" spans="1:31" ht="14.25" customHeight="1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</row>
    <row r="426" spans="1:31" ht="14.25" customHeight="1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</row>
    <row r="427" spans="1:31" ht="14.25" customHeight="1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</row>
    <row r="428" spans="1:31" ht="14.25" customHeight="1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</row>
    <row r="429" spans="1:31" ht="14.25" customHeight="1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</row>
    <row r="430" spans="1:31" ht="14.25" customHeight="1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</row>
    <row r="431" spans="1:31" ht="14.25" customHeight="1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</row>
    <row r="432" spans="1:31" ht="14.25" customHeight="1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</row>
    <row r="433" spans="1:31" ht="14.25" customHeight="1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</row>
    <row r="434" spans="1:31" ht="14.25" customHeight="1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</row>
    <row r="435" spans="1:31" ht="14.25" customHeight="1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</row>
    <row r="436" spans="1:31" ht="14.25" customHeight="1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</row>
    <row r="437" spans="1:31" ht="14.25" customHeight="1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</row>
    <row r="438" spans="1:31" ht="14.25" customHeight="1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</row>
    <row r="439" spans="1:31" ht="14.25" customHeight="1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</row>
    <row r="440" spans="1:31" ht="14.25" customHeight="1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</row>
    <row r="441" spans="1:31" ht="14.25" customHeight="1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</row>
    <row r="442" spans="1:31" ht="14.25" customHeight="1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</row>
    <row r="443" spans="1:31" ht="14.25" customHeight="1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</row>
    <row r="444" spans="1:31" ht="14.25" customHeight="1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</row>
    <row r="445" spans="1:31" ht="14.25" customHeight="1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</row>
    <row r="446" spans="1:31" ht="14.25" customHeight="1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</row>
    <row r="447" spans="1:31" ht="14.25" customHeight="1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</row>
    <row r="448" spans="1:31" ht="14.25" customHeight="1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</row>
    <row r="449" spans="1:31" ht="14.25" customHeight="1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</row>
    <row r="450" spans="1:31" ht="14.25" customHeight="1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</row>
    <row r="451" spans="1:31" ht="14.25" customHeight="1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</row>
    <row r="452" spans="1:31" ht="14.25" customHeight="1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</row>
    <row r="453" spans="1:31" ht="14.25" customHeight="1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</row>
    <row r="454" spans="1:31" ht="14.25" customHeight="1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</row>
    <row r="455" spans="1:31" ht="14.25" customHeight="1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</row>
    <row r="456" spans="1:31" ht="14.25" customHeight="1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</row>
    <row r="457" spans="1:31" ht="14.25" customHeight="1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</row>
    <row r="458" spans="1:31" ht="14.25" customHeight="1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</row>
    <row r="459" spans="1:31" ht="14.25" customHeight="1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</row>
    <row r="460" spans="1:31" ht="14.25" customHeight="1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</row>
    <row r="461" spans="1:31" ht="14.25" customHeight="1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</row>
    <row r="462" spans="1:31" ht="14.25" customHeight="1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</row>
    <row r="463" spans="1:31" ht="14.25" customHeight="1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</row>
    <row r="464" spans="1:31" ht="14.25" customHeight="1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</row>
    <row r="465" spans="1:31" ht="14.25" customHeight="1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</row>
    <row r="466" spans="1:31" ht="14.25" customHeight="1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</row>
    <row r="467" spans="1:31" ht="14.25" customHeight="1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</row>
    <row r="468" spans="1:31" ht="14.25" customHeight="1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</row>
    <row r="469" spans="1:31" ht="14.25" customHeight="1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</row>
    <row r="470" spans="1:31" ht="14.25" customHeight="1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</row>
    <row r="471" spans="1:31" ht="14.25" customHeight="1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</row>
    <row r="472" spans="1:31" ht="14.25" customHeight="1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</row>
    <row r="473" spans="1:31" ht="14.25" customHeight="1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</row>
    <row r="474" spans="1:31" ht="14.25" customHeight="1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</row>
    <row r="475" spans="1:31" ht="14.25" customHeight="1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</row>
    <row r="476" spans="1:31" ht="14.25" customHeight="1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</row>
    <row r="477" spans="1:31" ht="14.25" customHeight="1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</row>
    <row r="478" spans="1:31" ht="14.25" customHeight="1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</row>
    <row r="479" spans="1:31" ht="14.25" customHeight="1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</row>
    <row r="480" spans="1:31" ht="14.25" customHeight="1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</row>
    <row r="481" spans="1:31" ht="14.25" customHeight="1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</row>
    <row r="482" spans="1:31" ht="14.25" customHeight="1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</row>
    <row r="483" spans="1:31" ht="14.25" customHeight="1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</row>
    <row r="484" spans="1:31" ht="14.25" customHeight="1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</row>
    <row r="485" spans="1:31" ht="14.25" customHeight="1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</row>
    <row r="486" spans="1:31" ht="14.25" customHeight="1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</row>
    <row r="487" spans="1:31" ht="14.25" customHeight="1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</row>
    <row r="488" spans="1:31" ht="14.25" customHeight="1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</row>
    <row r="489" spans="1:31" ht="14.25" customHeight="1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</row>
    <row r="490" spans="1:31" ht="14.25" customHeight="1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</row>
    <row r="491" spans="1:31" ht="14.25" customHeight="1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</row>
    <row r="492" spans="1:31" ht="14.25" customHeight="1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</row>
    <row r="493" spans="1:31" ht="14.25" customHeight="1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</row>
    <row r="494" spans="1:31" ht="14.25" customHeight="1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</row>
    <row r="495" spans="1:31" ht="14.25" customHeight="1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</row>
    <row r="496" spans="1:31" ht="14.25" customHeight="1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</row>
    <row r="497" spans="1:31" ht="14.25" customHeight="1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</row>
    <row r="498" spans="1:31" ht="14.25" customHeight="1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</row>
    <row r="499" spans="1:31" ht="14.25" customHeight="1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</row>
    <row r="500" spans="1:31" ht="14.25" customHeight="1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</row>
    <row r="501" spans="1:31" ht="14.25" customHeight="1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</row>
    <row r="502" spans="1:31" ht="14.25" customHeight="1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</row>
    <row r="503" spans="1:31" ht="14.25" customHeight="1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</row>
    <row r="504" spans="1:31" ht="14.25" customHeight="1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</row>
    <row r="505" spans="1:31" ht="14.25" customHeight="1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</row>
    <row r="506" spans="1:31" ht="14.25" customHeight="1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</row>
    <row r="507" spans="1:31" ht="14.25" customHeight="1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</row>
    <row r="508" spans="1:31" ht="14.25" customHeight="1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</row>
    <row r="509" spans="1:31" ht="14.25" customHeight="1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</row>
    <row r="510" spans="1:31" ht="14.25" customHeight="1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</row>
    <row r="511" spans="1:31" ht="14.25" customHeight="1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</row>
    <row r="512" spans="1:31" ht="14.25" customHeight="1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</row>
    <row r="513" spans="1:31" ht="14.25" customHeight="1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</row>
    <row r="514" spans="1:31" ht="14.25" customHeight="1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</row>
    <row r="515" spans="1:31" ht="14.25" customHeight="1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</row>
    <row r="516" spans="1:31" ht="14.25" customHeight="1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</row>
    <row r="517" spans="1:31" ht="14.25" customHeight="1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</row>
    <row r="518" spans="1:31" ht="14.25" customHeight="1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</row>
    <row r="519" spans="1:31" ht="14.25" customHeight="1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</row>
    <row r="520" spans="1:31" ht="14.25" customHeight="1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</row>
    <row r="521" spans="1:31" ht="14.25" customHeight="1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</row>
    <row r="522" spans="1:31" ht="14.25" customHeight="1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</row>
    <row r="523" spans="1:31" ht="14.25" customHeight="1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</row>
    <row r="524" spans="1:31" ht="14.25" customHeight="1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</row>
    <row r="525" spans="1:31" ht="14.25" customHeight="1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</row>
    <row r="526" spans="1:31" ht="14.25" customHeight="1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</row>
    <row r="527" spans="1:31" ht="14.25" customHeight="1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</row>
    <row r="528" spans="1:31" ht="14.25" customHeight="1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</row>
    <row r="529" spans="1:31" ht="14.25" customHeight="1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</row>
    <row r="530" spans="1:31" ht="14.25" customHeight="1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</row>
    <row r="531" spans="1:31" ht="14.25" customHeight="1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</row>
    <row r="532" spans="1:31" ht="14.25" customHeight="1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</row>
    <row r="533" spans="1:31" ht="14.25" customHeight="1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</row>
    <row r="534" spans="1:31" ht="14.25" customHeight="1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</row>
    <row r="535" spans="1:31" ht="14.25" customHeight="1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</row>
    <row r="536" spans="1:31" ht="14.25" customHeight="1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</row>
    <row r="537" spans="1:31" ht="14.25" customHeight="1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</row>
    <row r="538" spans="1:31" ht="14.25" customHeight="1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</row>
    <row r="539" spans="1:31" ht="14.25" customHeight="1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</row>
    <row r="540" spans="1:31" ht="14.25" customHeight="1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</row>
    <row r="541" spans="1:31" ht="14.25" customHeight="1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</row>
    <row r="542" spans="1:31" ht="14.25" customHeight="1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</row>
    <row r="543" spans="1:31" ht="14.25" customHeight="1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</row>
    <row r="544" spans="1:31" ht="14.25" customHeight="1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</row>
    <row r="545" spans="1:31" ht="14.25" customHeight="1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</row>
    <row r="546" spans="1:31" ht="14.25" customHeight="1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</row>
    <row r="547" spans="1:31" ht="14.25" customHeight="1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</row>
    <row r="548" spans="1:31" ht="14.25" customHeight="1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</row>
    <row r="549" spans="1:31" ht="14.25" customHeight="1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</row>
    <row r="550" spans="1:31" ht="14.25" customHeight="1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</row>
    <row r="551" spans="1:31" ht="14.25" customHeight="1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</row>
    <row r="552" spans="1:31" ht="14.25" customHeight="1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</row>
    <row r="553" spans="1:31" ht="14.25" customHeight="1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</row>
    <row r="554" spans="1:31" ht="14.25" customHeight="1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</row>
    <row r="555" spans="1:31" ht="14.25" customHeight="1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</row>
    <row r="556" spans="1:31" ht="14.25" customHeight="1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</row>
    <row r="557" spans="1:31" ht="14.25" customHeight="1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</row>
    <row r="558" spans="1:31" ht="14.25" customHeight="1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</row>
    <row r="559" spans="1:31" ht="14.25" customHeight="1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</row>
    <row r="560" spans="1:31" ht="14.25" customHeight="1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</row>
    <row r="561" spans="1:31" ht="14.25" customHeight="1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</row>
    <row r="562" spans="1:31" ht="14.25" customHeight="1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</row>
    <row r="563" spans="1:31" ht="14.25" customHeight="1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</row>
    <row r="564" spans="1:31" ht="14.25" customHeight="1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</row>
    <row r="565" spans="1:31" ht="14.25" customHeight="1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</row>
    <row r="566" spans="1:31" ht="14.25" customHeight="1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</row>
    <row r="567" spans="1:31" ht="14.25" customHeight="1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</row>
    <row r="568" spans="1:31" ht="14.25" customHeight="1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</row>
    <row r="569" spans="1:31" ht="14.25" customHeight="1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</row>
    <row r="570" spans="1:31" ht="14.25" customHeight="1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</row>
    <row r="571" spans="1:31" ht="14.25" customHeight="1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</row>
    <row r="572" spans="1:31" ht="14.25" customHeight="1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</row>
    <row r="573" spans="1:31" ht="14.25" customHeight="1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</row>
    <row r="574" spans="1:31" ht="14.25" customHeight="1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</row>
    <row r="575" spans="1:31" ht="14.25" customHeight="1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</row>
    <row r="576" spans="1:31" ht="14.25" customHeight="1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</row>
    <row r="577" spans="1:31" ht="14.25" customHeight="1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</row>
    <row r="578" spans="1:31" ht="14.25" customHeight="1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</row>
    <row r="579" spans="1:31" ht="14.25" customHeight="1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</row>
    <row r="580" spans="1:31" ht="14.25" customHeight="1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</row>
    <row r="581" spans="1:31" ht="14.25" customHeight="1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</row>
    <row r="582" spans="1:31" ht="14.25" customHeight="1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</row>
    <row r="583" spans="1:31" ht="14.25" customHeight="1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</row>
    <row r="584" spans="1:31" ht="14.25" customHeight="1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</row>
    <row r="585" spans="1:31" ht="14.25" customHeight="1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</row>
    <row r="586" spans="1:31" ht="14.25" customHeight="1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</row>
    <row r="587" spans="1:31" ht="14.25" customHeight="1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</row>
    <row r="588" spans="1:31" ht="14.25" customHeight="1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</row>
    <row r="589" spans="1:31" ht="14.25" customHeight="1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</row>
    <row r="590" spans="1:31" ht="14.25" customHeight="1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</row>
    <row r="591" spans="1:31" ht="14.25" customHeight="1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</row>
    <row r="592" spans="1:31" ht="14.25" customHeight="1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</row>
    <row r="593" spans="1:31" ht="14.25" customHeight="1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</row>
    <row r="594" spans="1:31" ht="14.25" customHeight="1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</row>
    <row r="595" spans="1:31" ht="14.25" customHeight="1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</row>
    <row r="596" spans="1:31" ht="14.25" customHeight="1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</row>
    <row r="597" spans="1:31" ht="14.25" customHeight="1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</row>
    <row r="598" spans="1:31" ht="14.25" customHeight="1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</row>
    <row r="599" spans="1:31" ht="14.25" customHeight="1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</row>
    <row r="600" spans="1:31" ht="14.25" customHeight="1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</row>
    <row r="601" spans="1:31" ht="14.25" customHeight="1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</row>
    <row r="602" spans="1:31" ht="14.25" customHeight="1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</row>
    <row r="603" spans="1:31" ht="14.25" customHeight="1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</row>
    <row r="604" spans="1:31" ht="14.25" customHeight="1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</row>
    <row r="605" spans="1:31" ht="14.25" customHeight="1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</row>
    <row r="606" spans="1:31" ht="14.25" customHeight="1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</row>
    <row r="607" spans="1:31" ht="14.25" customHeight="1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</row>
    <row r="608" spans="1:31" ht="14.25" customHeight="1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</row>
    <row r="609" spans="1:31" ht="14.25" customHeight="1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</row>
    <row r="610" spans="1:31" ht="14.25" customHeight="1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</row>
    <row r="611" spans="1:31" ht="14.25" customHeight="1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</row>
    <row r="612" spans="1:31" ht="14.25" customHeight="1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</row>
    <row r="613" spans="1:31" ht="14.25" customHeight="1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</row>
    <row r="614" spans="1:31" ht="14.25" customHeight="1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</row>
    <row r="615" spans="1:31" ht="14.25" customHeight="1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</row>
    <row r="616" spans="1:31" ht="14.25" customHeight="1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</row>
    <row r="617" spans="1:31" ht="14.25" customHeight="1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</row>
    <row r="618" spans="1:31" ht="14.25" customHeight="1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</row>
    <row r="619" spans="1:31" ht="14.25" customHeight="1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</row>
    <row r="620" spans="1:31" ht="14.25" customHeight="1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</row>
    <row r="621" spans="1:31" ht="14.25" customHeight="1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</row>
    <row r="622" spans="1:31" ht="14.25" customHeight="1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</row>
    <row r="623" spans="1:31" ht="14.25" customHeight="1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</row>
    <row r="624" spans="1:31" ht="14.25" customHeight="1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</row>
    <row r="625" spans="1:31" ht="14.25" customHeight="1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</row>
    <row r="626" spans="1:31" ht="14.25" customHeight="1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</row>
    <row r="627" spans="1:31" ht="14.25" customHeight="1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</row>
    <row r="628" spans="1:31" ht="14.25" customHeight="1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</row>
    <row r="629" spans="1:31" ht="14.25" customHeight="1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</row>
    <row r="630" spans="1:31" ht="14.25" customHeight="1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</row>
    <row r="631" spans="1:31" ht="14.25" customHeight="1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</row>
    <row r="632" spans="1:31" ht="14.25" customHeight="1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</row>
    <row r="633" spans="1:31" ht="14.25" customHeight="1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</row>
    <row r="634" spans="1:31" ht="14.25" customHeight="1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</row>
    <row r="635" spans="1:31" ht="14.25" customHeight="1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</row>
    <row r="636" spans="1:31" ht="14.25" customHeight="1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</row>
    <row r="637" spans="1:31" ht="14.25" customHeight="1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</row>
    <row r="638" spans="1:31" ht="14.25" customHeight="1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</row>
    <row r="639" spans="1:31" ht="14.25" customHeight="1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</row>
    <row r="640" spans="1:31" ht="14.25" customHeight="1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</row>
    <row r="641" spans="1:31" ht="14.25" customHeight="1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</row>
    <row r="642" spans="1:31" ht="14.25" customHeight="1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</row>
    <row r="643" spans="1:31" ht="14.25" customHeight="1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</row>
    <row r="644" spans="1:31" ht="14.25" customHeight="1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</row>
    <row r="645" spans="1:31" ht="14.25" customHeight="1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</row>
    <row r="646" spans="1:31" ht="14.25" customHeight="1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</row>
    <row r="647" spans="1:31" ht="14.25" customHeight="1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</row>
    <row r="648" spans="1:31" ht="14.25" customHeight="1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</row>
    <row r="649" spans="1:31" ht="14.25" customHeight="1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</row>
    <row r="650" spans="1:31" ht="14.25" customHeight="1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</row>
    <row r="651" spans="1:31" ht="14.25" customHeight="1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</row>
    <row r="652" spans="1:31" ht="14.25" customHeight="1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</row>
    <row r="653" spans="1:31" ht="14.25" customHeight="1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</row>
    <row r="654" spans="1:31" ht="14.25" customHeight="1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</row>
    <row r="655" spans="1:31" ht="14.25" customHeight="1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</row>
    <row r="656" spans="1:31" ht="14.25" customHeight="1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</row>
    <row r="657" spans="1:31" ht="14.25" customHeight="1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</row>
    <row r="658" spans="1:31" ht="14.25" customHeight="1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</row>
    <row r="659" spans="1:31" ht="14.25" customHeight="1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</row>
    <row r="660" spans="1:31" ht="14.25" customHeight="1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</row>
    <row r="661" spans="1:31" ht="14.25" customHeight="1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</row>
    <row r="662" spans="1:31" ht="14.25" customHeight="1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</row>
    <row r="663" spans="1:31" ht="14.25" customHeight="1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</row>
    <row r="664" spans="1:31" ht="14.25" customHeight="1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</row>
    <row r="665" spans="1:31" ht="14.25" customHeight="1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</row>
    <row r="666" spans="1:31" ht="14.25" customHeight="1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</row>
    <row r="667" spans="1:31" ht="14.25" customHeight="1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</row>
    <row r="668" spans="1:31" ht="14.25" customHeight="1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</row>
    <row r="669" spans="1:31" ht="14.25" customHeight="1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</row>
    <row r="670" spans="1:31" ht="14.25" customHeight="1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</row>
    <row r="671" spans="1:31" ht="14.25" customHeight="1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</row>
    <row r="672" spans="1:31" ht="14.25" customHeight="1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</row>
    <row r="673" spans="1:31" ht="14.25" customHeight="1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</row>
    <row r="674" spans="1:31" ht="14.25" customHeight="1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</row>
    <row r="675" spans="1:31" ht="14.25" customHeight="1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</row>
    <row r="676" spans="1:31" ht="14.25" customHeight="1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</row>
    <row r="677" spans="1:31" ht="14.25" customHeight="1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</row>
    <row r="678" spans="1:31" ht="14.25" customHeight="1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</row>
    <row r="679" spans="1:31" ht="14.25" customHeight="1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</row>
    <row r="680" spans="1:31" ht="14.25" customHeight="1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</row>
    <row r="681" spans="1:31" ht="14.25" customHeight="1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</row>
    <row r="682" spans="1:31" ht="14.25" customHeight="1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</row>
    <row r="683" spans="1:31" ht="14.25" customHeight="1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</row>
    <row r="684" spans="1:31" ht="14.25" customHeight="1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</row>
    <row r="685" spans="1:31" ht="14.25" customHeight="1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</row>
    <row r="686" spans="1:31" ht="14.25" customHeight="1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</row>
    <row r="687" spans="1:31" ht="14.25" customHeight="1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</row>
    <row r="688" spans="1:31" ht="14.25" customHeight="1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</row>
    <row r="689" spans="1:31" ht="14.25" customHeight="1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</row>
    <row r="690" spans="1:31" ht="14.25" customHeight="1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</row>
    <row r="691" spans="1:31" ht="14.25" customHeight="1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</row>
    <row r="692" spans="1:31" ht="14.25" customHeight="1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</row>
    <row r="693" spans="1:31" ht="14.25" customHeight="1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</row>
    <row r="694" spans="1:31" ht="14.25" customHeight="1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</row>
    <row r="695" spans="1:31" ht="14.25" customHeight="1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</row>
    <row r="696" spans="1:31" ht="14.25" customHeight="1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</row>
    <row r="697" spans="1:31" ht="14.25" customHeight="1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</row>
    <row r="698" spans="1:31" ht="14.25" customHeight="1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</row>
    <row r="699" spans="1:31" ht="14.25" customHeight="1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</row>
    <row r="700" spans="1:31" ht="14.25" customHeight="1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</row>
    <row r="701" spans="1:31" ht="14.25" customHeight="1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</row>
    <row r="702" spans="1:31" ht="14.25" customHeight="1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</row>
    <row r="703" spans="1:31" ht="14.25" customHeight="1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</row>
    <row r="704" spans="1:31" ht="14.25" customHeight="1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</row>
    <row r="705" spans="1:31" ht="14.25" customHeight="1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</row>
    <row r="706" spans="1:31" ht="14.25" customHeight="1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</row>
    <row r="707" spans="1:31" ht="14.25" customHeight="1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</row>
    <row r="708" spans="1:31" ht="14.25" customHeight="1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</row>
    <row r="709" spans="1:31" ht="14.25" customHeight="1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</row>
    <row r="710" spans="1:31" ht="14.25" customHeight="1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</row>
    <row r="711" spans="1:31" ht="14.25" customHeight="1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</row>
    <row r="712" spans="1:31" ht="14.25" customHeight="1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</row>
    <row r="713" spans="1:31" ht="14.25" customHeight="1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</row>
    <row r="714" spans="1:31" ht="14.25" customHeight="1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</row>
    <row r="715" spans="1:31" ht="14.25" customHeight="1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</row>
    <row r="716" spans="1:31" ht="14.25" customHeight="1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</row>
    <row r="717" spans="1:31" ht="14.25" customHeight="1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</row>
    <row r="718" spans="1:31" ht="14.25" customHeight="1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</row>
    <row r="719" spans="1:31" ht="14.25" customHeight="1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</row>
    <row r="720" spans="1:31" ht="14.25" customHeight="1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</row>
    <row r="721" spans="1:31" ht="14.25" customHeight="1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</row>
    <row r="722" spans="1:31" ht="14.25" customHeight="1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</row>
    <row r="723" spans="1:31" ht="14.25" customHeight="1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</row>
    <row r="724" spans="1:31" ht="14.25" customHeight="1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</row>
    <row r="725" spans="1:31" ht="14.25" customHeight="1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</row>
    <row r="726" spans="1:31" ht="14.25" customHeight="1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</row>
    <row r="727" spans="1:31" ht="14.25" customHeight="1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</row>
    <row r="728" spans="1:31" ht="14.25" customHeight="1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</row>
    <row r="729" spans="1:31" ht="14.25" customHeight="1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</row>
    <row r="730" spans="1:31" ht="14.25" customHeight="1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</row>
    <row r="731" spans="1:31" ht="14.25" customHeight="1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</row>
    <row r="732" spans="1:31" ht="14.25" customHeight="1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</row>
    <row r="733" spans="1:31" ht="14.25" customHeight="1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</row>
    <row r="734" spans="1:31" ht="14.25" customHeight="1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</row>
    <row r="735" spans="1:31" ht="14.25" customHeight="1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</row>
    <row r="736" spans="1:31" ht="14.25" customHeight="1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</row>
    <row r="737" spans="1:31" ht="14.25" customHeight="1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</row>
    <row r="738" spans="1:31" ht="14.25" customHeight="1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</row>
    <row r="739" spans="1:31" ht="14.25" customHeight="1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</row>
    <row r="740" spans="1:31" ht="14.25" customHeight="1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</row>
    <row r="741" spans="1:31" ht="14.25" customHeight="1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</row>
    <row r="742" spans="1:31" ht="14.25" customHeight="1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</row>
    <row r="743" spans="1:31" ht="14.25" customHeight="1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</row>
    <row r="744" spans="1:31" ht="14.25" customHeight="1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</row>
    <row r="745" spans="1:31" ht="14.25" customHeight="1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</row>
    <row r="746" spans="1:31" ht="14.25" customHeight="1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</row>
    <row r="747" spans="1:31" ht="14.25" customHeight="1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</row>
    <row r="748" spans="1:31" ht="14.25" customHeight="1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</row>
    <row r="749" spans="1:31" ht="14.25" customHeight="1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</row>
    <row r="750" spans="1:31" ht="14.25" customHeight="1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</row>
    <row r="751" spans="1:31" ht="14.25" customHeight="1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</row>
    <row r="752" spans="1:31" ht="14.25" customHeight="1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</row>
    <row r="753" spans="1:31" ht="14.25" customHeight="1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</row>
    <row r="754" spans="1:31" ht="14.25" customHeight="1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</row>
    <row r="755" spans="1:31" ht="14.25" customHeight="1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</row>
    <row r="756" spans="1:31" ht="14.25" customHeight="1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</row>
    <row r="757" spans="1:31" ht="14.25" customHeight="1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</row>
    <row r="758" spans="1:31" ht="14.25" customHeight="1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</row>
    <row r="759" spans="1:31" ht="14.25" customHeight="1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</row>
    <row r="760" spans="1:31" ht="14.25" customHeight="1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</row>
    <row r="761" spans="1:31" ht="14.25" customHeight="1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</row>
    <row r="762" spans="1:31" ht="14.25" customHeight="1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</row>
    <row r="763" spans="1:31" ht="14.25" customHeight="1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</row>
    <row r="764" spans="1:31" ht="14.25" customHeight="1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</row>
    <row r="765" spans="1:31" ht="14.25" customHeight="1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</row>
    <row r="766" spans="1:31" ht="14.25" customHeight="1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</row>
    <row r="767" spans="1:31" ht="14.25" customHeight="1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</row>
    <row r="768" spans="1:31" ht="14.25" customHeight="1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</row>
    <row r="769" spans="1:31" ht="14.25" customHeight="1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</row>
    <row r="770" spans="1:31" ht="14.25" customHeight="1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</row>
    <row r="771" spans="1:31" ht="14.25" customHeight="1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</row>
    <row r="772" spans="1:31" ht="14.25" customHeight="1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</row>
    <row r="773" spans="1:31" ht="14.25" customHeight="1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</row>
    <row r="774" spans="1:31" ht="14.25" customHeight="1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</row>
    <row r="775" spans="1:31" ht="14.25" customHeight="1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</row>
    <row r="776" spans="1:31" ht="14.25" customHeight="1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</row>
    <row r="777" spans="1:31" ht="14.25" customHeight="1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</row>
    <row r="778" spans="1:31" ht="14.25" customHeight="1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</row>
    <row r="779" spans="1:31" ht="14.25" customHeight="1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</row>
    <row r="780" spans="1:31" ht="14.25" customHeight="1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</row>
    <row r="781" spans="1:31" ht="14.25" customHeight="1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</row>
    <row r="782" spans="1:31" ht="14.25" customHeight="1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</row>
    <row r="783" spans="1:31" ht="14.25" customHeight="1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</row>
    <row r="784" spans="1:31" ht="14.25" customHeight="1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</row>
    <row r="785" spans="1:31" ht="14.25" customHeight="1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</row>
    <row r="786" spans="1:31" ht="14.25" customHeight="1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</row>
    <row r="787" spans="1:31" ht="14.25" customHeight="1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</row>
    <row r="788" spans="1:31" ht="14.25" customHeight="1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</row>
    <row r="789" spans="1:31" ht="14.25" customHeight="1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</row>
    <row r="790" spans="1:31" ht="14.25" customHeight="1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</row>
    <row r="791" spans="1:31" ht="14.25" customHeight="1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</row>
    <row r="792" spans="1:31" ht="14.25" customHeight="1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</row>
    <row r="793" spans="1:31" ht="14.25" customHeight="1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</row>
    <row r="794" spans="1:31" ht="14.25" customHeight="1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</row>
    <row r="795" spans="1:31" ht="14.25" customHeight="1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</row>
    <row r="796" spans="1:31" ht="14.25" customHeight="1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</row>
    <row r="797" spans="1:31" ht="14.25" customHeight="1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</row>
    <row r="798" spans="1:31" ht="14.25" customHeight="1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</row>
    <row r="799" spans="1:31" ht="14.25" customHeight="1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</row>
    <row r="800" spans="1:31" ht="14.25" customHeight="1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</row>
    <row r="801" spans="1:31" ht="14.25" customHeight="1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</row>
    <row r="802" spans="1:31" ht="14.25" customHeight="1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</row>
    <row r="803" spans="1:31" ht="14.25" customHeight="1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</row>
    <row r="804" spans="1:31" ht="14.25" customHeight="1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</row>
    <row r="805" spans="1:31" ht="14.25" customHeight="1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</row>
    <row r="806" spans="1:31" ht="14.25" customHeight="1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</row>
    <row r="807" spans="1:31" ht="14.25" customHeight="1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</row>
    <row r="808" spans="1:31" ht="14.25" customHeight="1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</row>
    <row r="809" spans="1:31" ht="14.25" customHeight="1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</row>
    <row r="810" spans="1:31" ht="14.25" customHeight="1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</row>
    <row r="811" spans="1:31" ht="14.25" customHeight="1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</row>
    <row r="812" spans="1:31" ht="14.25" customHeight="1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</row>
    <row r="813" spans="1:31" ht="14.25" customHeight="1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</row>
    <row r="814" spans="1:31" ht="14.25" customHeight="1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</row>
    <row r="815" spans="1:31" ht="14.25" customHeight="1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</row>
    <row r="816" spans="1:31" ht="14.25" customHeight="1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</row>
    <row r="817" spans="1:31" ht="14.25" customHeight="1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</row>
    <row r="818" spans="1:31" ht="14.25" customHeight="1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</row>
    <row r="819" spans="1:31" ht="14.25" customHeight="1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</row>
    <row r="820" spans="1:31" ht="14.25" customHeight="1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</row>
    <row r="821" spans="1:31" ht="14.25" customHeight="1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</row>
    <row r="822" spans="1:31" ht="14.25" customHeight="1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</row>
    <row r="823" spans="1:31" ht="14.25" customHeight="1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</row>
    <row r="824" spans="1:31" ht="14.25" customHeight="1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</row>
    <row r="825" spans="1:31" ht="14.25" customHeight="1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</row>
    <row r="826" spans="1:31" ht="14.25" customHeight="1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</row>
    <row r="827" spans="1:31" ht="14.25" customHeight="1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</row>
    <row r="828" spans="1:31" ht="14.25" customHeight="1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</row>
    <row r="829" spans="1:31" ht="14.25" customHeight="1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</row>
    <row r="830" spans="1:31" ht="14.25" customHeight="1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</row>
    <row r="831" spans="1:31" ht="14.25" customHeight="1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</row>
    <row r="832" spans="1:31" ht="14.25" customHeight="1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</row>
    <row r="833" spans="1:31" ht="14.25" customHeight="1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</row>
    <row r="834" spans="1:31" ht="14.25" customHeight="1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</row>
    <row r="835" spans="1:31" ht="14.25" customHeight="1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</row>
    <row r="836" spans="1:31" ht="14.25" customHeight="1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</row>
    <row r="837" spans="1:31" ht="14.25" customHeight="1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</row>
    <row r="838" spans="1:31" ht="14.25" customHeight="1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</row>
    <row r="839" spans="1:31" ht="14.25" customHeight="1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</row>
    <row r="840" spans="1:31" ht="14.25" customHeight="1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</row>
    <row r="841" spans="1:31" ht="14.25" customHeight="1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</row>
    <row r="842" spans="1:31" ht="14.25" customHeight="1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</row>
    <row r="843" spans="1:31" ht="14.25" customHeight="1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</row>
    <row r="844" spans="1:31" ht="14.25" customHeight="1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</row>
    <row r="845" spans="1:31" ht="14.25" customHeight="1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</row>
    <row r="846" spans="1:31" ht="14.25" customHeight="1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</row>
    <row r="847" spans="1:31" ht="14.25" customHeight="1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</row>
    <row r="848" spans="1:31" ht="14.25" customHeight="1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</row>
    <row r="849" spans="1:31" ht="14.25" customHeight="1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</row>
    <row r="850" spans="1:31" ht="14.25" customHeight="1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</row>
    <row r="851" spans="1:31" ht="14.25" customHeight="1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</row>
    <row r="852" spans="1:31" ht="14.25" customHeight="1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</row>
    <row r="853" spans="1:31" ht="14.25" customHeight="1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</row>
    <row r="854" spans="1:31" ht="14.25" customHeight="1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</row>
    <row r="855" spans="1:31" ht="14.25" customHeight="1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</row>
    <row r="856" spans="1:31" ht="14.25" customHeight="1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</row>
    <row r="857" spans="1:31" ht="14.25" customHeight="1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</row>
    <row r="858" spans="1:31" ht="14.25" customHeight="1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</row>
    <row r="859" spans="1:31" ht="14.25" customHeight="1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</row>
    <row r="860" spans="1:31" ht="14.25" customHeight="1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</row>
    <row r="861" spans="1:31" ht="14.25" customHeight="1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</row>
    <row r="862" spans="1:31" ht="14.25" customHeight="1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</row>
    <row r="863" spans="1:31" ht="14.25" customHeight="1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</row>
    <row r="864" spans="1:31" ht="14.25" customHeight="1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</row>
    <row r="865" spans="1:31" ht="14.25" customHeight="1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</row>
    <row r="866" spans="1:31" ht="14.25" customHeight="1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</row>
    <row r="867" spans="1:31" ht="14.25" customHeight="1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</row>
    <row r="868" spans="1:31" ht="14.25" customHeight="1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</row>
    <row r="869" spans="1:31" ht="14.25" customHeight="1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</row>
    <row r="870" spans="1:31" ht="14.25" customHeight="1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</row>
    <row r="871" spans="1:31" ht="14.25" customHeight="1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</row>
    <row r="872" spans="1:31" ht="14.25" customHeight="1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</row>
    <row r="873" spans="1:31" ht="14.25" customHeight="1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</row>
    <row r="874" spans="1:31" ht="14.25" customHeight="1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</row>
    <row r="875" spans="1:31" ht="14.25" customHeight="1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</row>
    <row r="876" spans="1:31" ht="14.25" customHeight="1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</row>
    <row r="877" spans="1:31" ht="14.25" customHeight="1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</row>
    <row r="878" spans="1:31" ht="14.25" customHeight="1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</row>
    <row r="879" spans="1:31" ht="14.25" customHeight="1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</row>
    <row r="880" spans="1:31" ht="14.25" customHeight="1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</row>
    <row r="881" spans="1:31" ht="14.25" customHeight="1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</row>
    <row r="882" spans="1:31" ht="14.25" customHeight="1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</row>
    <row r="883" spans="1:31" ht="14.25" customHeight="1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</row>
    <row r="884" spans="1:31" ht="14.25" customHeight="1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</row>
    <row r="885" spans="1:31" ht="14.25" customHeight="1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</row>
    <row r="886" spans="1:31" ht="14.25" customHeight="1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</row>
    <row r="887" spans="1:31" ht="14.25" customHeight="1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</row>
    <row r="888" spans="1:31" ht="14.25" customHeight="1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</row>
    <row r="889" spans="1:31" ht="14.25" customHeight="1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</row>
    <row r="890" spans="1:31" ht="14.25" customHeight="1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</row>
    <row r="891" spans="1:31" ht="14.25" customHeight="1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</row>
    <row r="892" spans="1:31" ht="14.25" customHeight="1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</row>
    <row r="893" spans="1:31" ht="14.25" customHeight="1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</row>
    <row r="894" spans="1:31" ht="14.25" customHeight="1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</row>
    <row r="895" spans="1:31" ht="14.25" customHeight="1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</row>
    <row r="896" spans="1:31" ht="14.25" customHeight="1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</row>
    <row r="897" spans="1:31" ht="14.25" customHeight="1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</row>
    <row r="898" spans="1:31" ht="14.25" customHeight="1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</row>
    <row r="899" spans="1:31" ht="14.25" customHeight="1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</row>
    <row r="900" spans="1:31" ht="14.25" customHeight="1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</row>
    <row r="901" spans="1:31" ht="14.25" customHeight="1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</row>
    <row r="902" spans="1:31" ht="14.25" customHeight="1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</row>
    <row r="903" spans="1:31" ht="14.25" customHeight="1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</row>
    <row r="904" spans="1:31" ht="14.25" customHeight="1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</row>
    <row r="905" spans="1:31" ht="14.25" customHeight="1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</row>
    <row r="906" spans="1:31" ht="14.25" customHeight="1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</row>
    <row r="907" spans="1:31" ht="14.25" customHeight="1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</row>
    <row r="908" spans="1:31" ht="14.25" customHeight="1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</row>
    <row r="909" spans="1:31" ht="14.25" customHeight="1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</row>
    <row r="910" spans="1:31" ht="14.25" customHeight="1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</row>
    <row r="911" spans="1:31" ht="14.25" customHeight="1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</row>
    <row r="912" spans="1:31" ht="14.25" customHeight="1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</row>
    <row r="913" spans="1:31" ht="14.25" customHeight="1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</row>
    <row r="914" spans="1:31" ht="14.25" customHeight="1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</row>
    <row r="915" spans="1:31" ht="14.25" customHeight="1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</row>
    <row r="916" spans="1:31" ht="14.25" customHeight="1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</row>
    <row r="917" spans="1:31" ht="14.25" customHeight="1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</row>
    <row r="918" spans="1:31" ht="14.25" customHeight="1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</row>
    <row r="919" spans="1:31" ht="14.25" customHeight="1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</row>
    <row r="920" spans="1:31" ht="14.25" customHeight="1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</row>
    <row r="921" spans="1:31" ht="14.25" customHeight="1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</row>
    <row r="922" spans="1:31" ht="14.25" customHeight="1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</row>
    <row r="923" spans="1:31" ht="14.25" customHeight="1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</row>
    <row r="924" spans="1:31" ht="14.25" customHeight="1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</row>
    <row r="925" spans="1:31" ht="14.25" customHeight="1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</row>
    <row r="926" spans="1:31" ht="14.25" customHeight="1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</row>
    <row r="927" spans="1:31" ht="14.25" customHeight="1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</row>
    <row r="928" spans="1:31" ht="14.25" customHeight="1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</row>
    <row r="929" spans="1:31" ht="14.25" customHeight="1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</row>
    <row r="930" spans="1:31" ht="14.25" customHeight="1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</row>
    <row r="931" spans="1:31" ht="14.25" customHeight="1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</row>
    <row r="932" spans="1:31" ht="14.25" customHeight="1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</row>
    <row r="933" spans="1:31" ht="14.25" customHeight="1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</row>
    <row r="934" spans="1:31" ht="14.25" customHeight="1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</row>
    <row r="935" spans="1:31" ht="14.25" customHeight="1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</row>
    <row r="936" spans="1:31" ht="14.25" customHeight="1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</row>
    <row r="937" spans="1:31" ht="14.25" customHeight="1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</row>
    <row r="938" spans="1:31" ht="14.25" customHeight="1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</row>
    <row r="939" spans="1:31" ht="14.25" customHeight="1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</row>
    <row r="940" spans="1:31" ht="14.25" customHeight="1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</row>
    <row r="941" spans="1:31" ht="14.25" customHeight="1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</row>
    <row r="942" spans="1:31" ht="14.25" customHeight="1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</row>
    <row r="943" spans="1:31" ht="14.25" customHeight="1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</row>
    <row r="944" spans="1:31" ht="14.25" customHeight="1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</row>
    <row r="945" spans="1:31" ht="14.25" customHeight="1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</row>
    <row r="946" spans="1:31" ht="14.25" customHeight="1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</row>
    <row r="947" spans="1:31" ht="14.25" customHeight="1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</row>
    <row r="948" spans="1:31" ht="14.25" customHeight="1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</row>
    <row r="949" spans="1:31" ht="14.25" customHeight="1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</row>
    <row r="950" spans="1:31" ht="14.25" customHeight="1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</row>
    <row r="951" spans="1:31" ht="14.25" customHeight="1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</row>
    <row r="952" spans="1:31" ht="14.25" customHeight="1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</row>
    <row r="953" spans="1:31" ht="14.25" customHeight="1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</row>
    <row r="954" spans="1:31" ht="14.25" customHeight="1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</row>
    <row r="955" spans="1:31" ht="14.25" customHeight="1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</row>
    <row r="956" spans="1:31" ht="14.25" customHeight="1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</row>
    <row r="957" spans="1:31" ht="14.25" customHeight="1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</row>
    <row r="958" spans="1:31" ht="14.25" customHeight="1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</row>
    <row r="959" spans="1:31" ht="14.25" customHeight="1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</row>
    <row r="960" spans="1:31" ht="14.25" customHeight="1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</row>
    <row r="961" spans="1:31" ht="14.25" customHeight="1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</row>
    <row r="962" spans="1:31" ht="14.25" customHeight="1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</row>
    <row r="963" spans="1:31" ht="14.25" customHeight="1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</row>
    <row r="964" spans="1:31" ht="14.25" customHeight="1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</row>
    <row r="965" spans="1:31" ht="14.25" customHeight="1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</row>
    <row r="966" spans="1:31" ht="14.25" customHeight="1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</row>
    <row r="967" spans="1:31" ht="14.25" customHeight="1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</row>
    <row r="968" spans="1:31" ht="14.25" customHeight="1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</row>
    <row r="969" spans="1:31" ht="14.25" customHeight="1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</row>
    <row r="970" spans="1:31" ht="14.25" customHeight="1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</row>
    <row r="971" spans="1:31" ht="14.25" customHeight="1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</row>
    <row r="972" spans="1:31" ht="14.25" customHeight="1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</row>
    <row r="973" spans="1:31" ht="14.25" customHeight="1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</row>
    <row r="974" spans="1:31" ht="14.25" customHeight="1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</row>
    <row r="975" spans="1:31" ht="14.25" customHeight="1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</row>
    <row r="976" spans="1:31" ht="14.25" customHeight="1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</row>
    <row r="977" spans="1:31" ht="14.25" customHeight="1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</row>
    <row r="978" spans="1:31" ht="14.25" customHeight="1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</row>
    <row r="979" spans="1:31" ht="14.25" customHeight="1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</row>
    <row r="980" spans="1:31" ht="14.25" customHeight="1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</row>
    <row r="981" spans="1:31" ht="14.25" customHeight="1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</row>
    <row r="982" spans="1:31" ht="14.25" customHeight="1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</row>
    <row r="983" spans="1:31" ht="14.25" customHeight="1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</row>
    <row r="984" spans="1:31" ht="14.25" customHeight="1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</row>
    <row r="985" spans="1:31" ht="14.25" customHeight="1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</row>
    <row r="986" spans="1:31" ht="14.25" customHeight="1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</row>
    <row r="987" spans="1:31" ht="14.25" customHeight="1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</row>
    <row r="988" spans="1:31" ht="14.25" customHeight="1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</row>
    <row r="989" spans="1:31" ht="14.25" customHeight="1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</row>
    <row r="990" spans="1:31" ht="14.25" customHeight="1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</row>
    <row r="991" spans="1:31" ht="14.25" customHeight="1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</row>
    <row r="992" spans="1:31" ht="14.25" customHeight="1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</row>
    <row r="993" spans="1:31" ht="14.25" customHeight="1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</row>
    <row r="994" spans="1:31" ht="14.25" customHeight="1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</row>
    <row r="995" spans="1:31" ht="14.25" customHeight="1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</row>
    <row r="996" spans="1:31" ht="14.25" customHeight="1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</row>
  </sheetData>
  <sheetProtection algorithmName="SHA-1" hashValue="fKTWvwzuTeK3tMwtkeSw1e7k04M=" saltValue="Rn3sEWQ8WeuPM1Hi7RRbAg==" spinCount="100000" sheet="1" objects="1" scenarios="1"/>
  <mergeCells count="36">
    <mergeCell ref="B72:R72"/>
    <mergeCell ref="B73:R73"/>
    <mergeCell ref="B77:S77"/>
    <mergeCell ref="B69:R69"/>
    <mergeCell ref="B60:R60"/>
    <mergeCell ref="B61:R61"/>
    <mergeCell ref="B62:R62"/>
    <mergeCell ref="B63:R63"/>
    <mergeCell ref="B64:R64"/>
    <mergeCell ref="B65:R65"/>
    <mergeCell ref="B66:R66"/>
    <mergeCell ref="B67:R67"/>
    <mergeCell ref="B68:R68"/>
    <mergeCell ref="B74:R74"/>
    <mergeCell ref="B75:R75"/>
    <mergeCell ref="B76:R76"/>
    <mergeCell ref="B70:R70"/>
    <mergeCell ref="B71:R71"/>
    <mergeCell ref="B59:R59"/>
    <mergeCell ref="R7:R8"/>
    <mergeCell ref="B47:B48"/>
    <mergeCell ref="B50:S50"/>
    <mergeCell ref="B51:R51"/>
    <mergeCell ref="B52:R52"/>
    <mergeCell ref="B53:R53"/>
    <mergeCell ref="B54:R54"/>
    <mergeCell ref="B55:R55"/>
    <mergeCell ref="B56:R56"/>
    <mergeCell ref="B57:R57"/>
    <mergeCell ref="B58:R58"/>
    <mergeCell ref="A1:C1"/>
    <mergeCell ref="A2:C2"/>
    <mergeCell ref="A4:P4"/>
    <mergeCell ref="B7:B8"/>
    <mergeCell ref="C7:L7"/>
    <mergeCell ref="N7:P7"/>
  </mergeCells>
  <conditionalFormatting sqref="C48:L48 N48:P48 R48">
    <cfRule type="cellIs" dxfId="11" priority="1" operator="equal">
      <formula>"TOČNO"</formula>
    </cfRule>
    <cfRule type="cellIs" dxfId="10" priority="2" operator="equal">
      <formula>"NETOČNO"</formula>
    </cfRule>
  </conditionalFormatting>
  <pageMargins left="0.7" right="0.7" top="0.75" bottom="0.75" header="0.3" footer="0.3"/>
  <pageSetup paperSize="9" scale="38" fitToHeight="0" orientation="landscape" r:id="rId1"/>
  <customProperties>
    <customPr name="OrphanNamesChecke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9D6E9-D494-4A80-9B29-A67F70788F29}">
  <sheetPr>
    <tabColor theme="5" tint="0.59999389629810485"/>
  </sheetPr>
  <dimension ref="A1"/>
  <sheetViews>
    <sheetView workbookViewId="0">
      <selection activeCell="S35" sqref="S35"/>
    </sheetView>
  </sheetViews>
  <sheetFormatPr defaultColWidth="9.28515625" defaultRowHeight="12.75" x14ac:dyDescent="0.2"/>
  <cols>
    <col min="1" max="16384" width="9.28515625" style="252"/>
  </cols>
  <sheetData/>
  <pageMargins left="0.7" right="0.7" top="0.75" bottom="0.75" header="0.3" footer="0.3"/>
  <customProperties>
    <customPr name="OrphanNamesChecke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FA214-55E1-465D-A525-D69E1987D132}">
  <sheetPr>
    <tabColor theme="5" tint="0.59999389629810485"/>
    <pageSetUpPr fitToPage="1"/>
  </sheetPr>
  <dimension ref="A1:C998"/>
  <sheetViews>
    <sheetView zoomScaleNormal="100" workbookViewId="0">
      <selection activeCell="B16" sqref="B16"/>
    </sheetView>
  </sheetViews>
  <sheetFormatPr defaultColWidth="12.5703125" defaultRowHeight="12.75" x14ac:dyDescent="0.2"/>
  <cols>
    <col min="1" max="1" width="51.42578125" customWidth="1"/>
    <col min="2" max="2" width="52.42578125" customWidth="1"/>
    <col min="3" max="3" width="41" customWidth="1"/>
    <col min="4" max="4" width="33.42578125" customWidth="1"/>
    <col min="5" max="26" width="8.42578125" customWidth="1"/>
  </cols>
  <sheetData>
    <row r="1" spans="1:3" ht="27" customHeight="1" x14ac:dyDescent="0.2">
      <c r="A1" s="10" t="s">
        <v>11</v>
      </c>
      <c r="B1" s="11"/>
      <c r="C1" s="12" t="s">
        <v>356</v>
      </c>
    </row>
    <row r="2" spans="1:3" ht="12.75" customHeight="1" x14ac:dyDescent="0.2">
      <c r="A2" s="10"/>
      <c r="B2" s="13"/>
      <c r="C2" s="14"/>
    </row>
    <row r="3" spans="1:3" ht="33" customHeight="1" x14ac:dyDescent="0.2">
      <c r="A3" s="10" t="s">
        <v>12</v>
      </c>
      <c r="B3" s="11"/>
      <c r="C3" s="14"/>
    </row>
    <row r="4" spans="1:3" ht="12.75" customHeight="1" x14ac:dyDescent="0.2">
      <c r="A4" s="10"/>
      <c r="B4" s="13"/>
      <c r="C4" s="14"/>
    </row>
    <row r="5" spans="1:3" ht="40.5" customHeight="1" x14ac:dyDescent="0.2">
      <c r="A5" s="10" t="s">
        <v>13</v>
      </c>
      <c r="B5" s="11"/>
      <c r="C5" s="12" t="s">
        <v>356</v>
      </c>
    </row>
    <row r="6" spans="1:3" ht="12.75" customHeight="1" x14ac:dyDescent="0.2">
      <c r="A6" s="10"/>
      <c r="B6" s="13"/>
      <c r="C6" s="14"/>
    </row>
    <row r="7" spans="1:3" ht="30" customHeight="1" x14ac:dyDescent="0.2">
      <c r="A7" s="10" t="s">
        <v>14</v>
      </c>
      <c r="B7" s="11"/>
      <c r="C7" s="14"/>
    </row>
    <row r="8" spans="1:3" ht="12.75" customHeight="1" x14ac:dyDescent="0.2">
      <c r="A8" s="10"/>
      <c r="B8" s="13"/>
      <c r="C8" s="14"/>
    </row>
    <row r="9" spans="1:3" ht="28.5" customHeight="1" x14ac:dyDescent="0.2">
      <c r="A9" s="10" t="s">
        <v>15</v>
      </c>
      <c r="B9" s="11"/>
      <c r="C9" s="14"/>
    </row>
    <row r="10" spans="1:3" ht="12.75" customHeight="1" x14ac:dyDescent="0.2">
      <c r="A10" s="10"/>
      <c r="B10" s="13"/>
      <c r="C10" s="14"/>
    </row>
    <row r="11" spans="1:3" ht="41.25" customHeight="1" x14ac:dyDescent="0.2">
      <c r="A11" s="10" t="s">
        <v>16</v>
      </c>
      <c r="B11" s="11"/>
      <c r="C11" s="14"/>
    </row>
    <row r="12" spans="1:3" ht="12.75" customHeight="1" x14ac:dyDescent="0.2">
      <c r="A12" s="10"/>
      <c r="B12" s="13"/>
      <c r="C12" s="14"/>
    </row>
    <row r="13" spans="1:3" ht="24" customHeight="1" x14ac:dyDescent="0.2">
      <c r="A13" s="10" t="s">
        <v>17</v>
      </c>
      <c r="B13" s="11"/>
      <c r="C13" s="14"/>
    </row>
    <row r="14" spans="1:3" ht="12.75" customHeight="1" x14ac:dyDescent="0.2">
      <c r="A14" s="10"/>
      <c r="B14" s="13"/>
      <c r="C14" s="14"/>
    </row>
    <row r="15" spans="1:3" ht="30" customHeight="1" x14ac:dyDescent="0.2">
      <c r="A15" s="10" t="s">
        <v>18</v>
      </c>
      <c r="B15" s="11"/>
      <c r="C15" s="12" t="s">
        <v>357</v>
      </c>
    </row>
    <row r="16" spans="1:3" ht="12.75" customHeight="1" x14ac:dyDescent="0.2">
      <c r="A16" s="10"/>
      <c r="B16" s="13"/>
      <c r="C16" s="14"/>
    </row>
    <row r="17" spans="1:3" ht="42" customHeight="1" x14ac:dyDescent="0.2">
      <c r="A17" s="10" t="s">
        <v>19</v>
      </c>
      <c r="B17" s="11"/>
      <c r="C17" s="15" t="s">
        <v>20</v>
      </c>
    </row>
    <row r="18" spans="1:3" ht="17.25" customHeight="1" x14ac:dyDescent="0.2">
      <c r="A18" s="10"/>
      <c r="B18" s="13"/>
      <c r="C18" s="15"/>
    </row>
    <row r="19" spans="1:3" ht="56.25" customHeight="1" x14ac:dyDescent="0.2">
      <c r="A19" s="10" t="s">
        <v>21</v>
      </c>
      <c r="B19" s="11"/>
      <c r="C19" s="15"/>
    </row>
    <row r="20" spans="1:3" ht="12.75" customHeight="1" x14ac:dyDescent="0.2">
      <c r="A20" s="10"/>
      <c r="B20" s="13"/>
      <c r="C20" s="14"/>
    </row>
    <row r="21" spans="1:3" ht="28.5" customHeight="1" x14ac:dyDescent="0.2">
      <c r="A21" s="10" t="s">
        <v>22</v>
      </c>
      <c r="B21" s="11"/>
      <c r="C21" s="12" t="s">
        <v>357</v>
      </c>
    </row>
    <row r="22" spans="1:3" ht="12.75" customHeight="1" x14ac:dyDescent="0.2">
      <c r="A22" s="10"/>
      <c r="B22" s="13"/>
      <c r="C22" s="14"/>
    </row>
    <row r="23" spans="1:3" ht="57" customHeight="1" x14ac:dyDescent="0.2">
      <c r="A23" s="10" t="s">
        <v>23</v>
      </c>
      <c r="B23" s="11"/>
      <c r="C23" s="14"/>
    </row>
    <row r="24" spans="1:3" ht="12.75" customHeight="1" x14ac:dyDescent="0.2">
      <c r="A24" s="10"/>
      <c r="B24" s="13"/>
      <c r="C24" s="14"/>
    </row>
    <row r="25" spans="1:3" ht="40.5" customHeight="1" x14ac:dyDescent="0.2">
      <c r="A25" s="10" t="s">
        <v>24</v>
      </c>
      <c r="B25" s="11"/>
      <c r="C25" s="12" t="s">
        <v>357</v>
      </c>
    </row>
    <row r="26" spans="1:3" ht="12.75" customHeight="1" x14ac:dyDescent="0.2">
      <c r="A26" s="10"/>
      <c r="B26" s="13"/>
      <c r="C26" s="14"/>
    </row>
    <row r="27" spans="1:3" ht="31.5" customHeight="1" x14ac:dyDescent="0.2">
      <c r="A27" s="10" t="s">
        <v>25</v>
      </c>
      <c r="B27" s="11"/>
      <c r="C27" s="12" t="s">
        <v>357</v>
      </c>
    </row>
    <row r="28" spans="1:3" ht="12" customHeight="1" x14ac:dyDescent="0.2">
      <c r="A28" s="10"/>
      <c r="B28" s="14"/>
      <c r="C28" s="14"/>
    </row>
    <row r="29" spans="1:3" ht="41.25" customHeight="1" x14ac:dyDescent="0.2">
      <c r="A29" s="10" t="s">
        <v>26</v>
      </c>
      <c r="B29" s="11"/>
      <c r="C29" s="12" t="s">
        <v>357</v>
      </c>
    </row>
    <row r="30" spans="1:3" ht="12.75" customHeight="1" x14ac:dyDescent="0.25">
      <c r="A30" s="16"/>
      <c r="B30" s="17"/>
      <c r="C30" s="3"/>
    </row>
    <row r="31" spans="1:3" ht="28.5" customHeight="1" x14ac:dyDescent="0.25">
      <c r="A31" s="18" t="s">
        <v>325</v>
      </c>
      <c r="B31" s="19"/>
      <c r="C31" s="3"/>
    </row>
    <row r="32" spans="1:3" ht="12.75" customHeight="1" x14ac:dyDescent="0.2">
      <c r="A32" s="16"/>
      <c r="B32" s="16"/>
      <c r="C32" s="3"/>
    </row>
    <row r="33" spans="1:3" ht="12.75" customHeight="1" x14ac:dyDescent="0.2">
      <c r="A33" s="16"/>
      <c r="B33" s="16"/>
      <c r="C33" s="3"/>
    </row>
    <row r="34" spans="1:3" ht="12.75" customHeight="1" x14ac:dyDescent="0.2">
      <c r="A34" s="16"/>
      <c r="B34" s="16"/>
      <c r="C34" s="3"/>
    </row>
    <row r="35" spans="1:3" ht="12.75" customHeight="1" x14ac:dyDescent="0.2">
      <c r="A35" s="16"/>
      <c r="B35" s="16"/>
      <c r="C35" s="3"/>
    </row>
    <row r="36" spans="1:3" ht="12.75" customHeight="1" x14ac:dyDescent="0.2">
      <c r="A36" s="3"/>
      <c r="B36" s="16"/>
      <c r="C36" s="3"/>
    </row>
    <row r="37" spans="1:3" ht="12.75" customHeight="1" x14ac:dyDescent="0.2">
      <c r="A37" s="20"/>
      <c r="B37" s="21"/>
    </row>
    <row r="38" spans="1:3" ht="12.75" customHeight="1" x14ac:dyDescent="0.2">
      <c r="A38" s="20"/>
      <c r="B38" s="21"/>
    </row>
    <row r="39" spans="1:3" ht="12.75" customHeight="1" x14ac:dyDescent="0.2">
      <c r="A39" s="20"/>
      <c r="B39" s="21"/>
    </row>
    <row r="40" spans="1:3" ht="12.75" customHeight="1" x14ac:dyDescent="0.2">
      <c r="A40" s="20"/>
      <c r="B40" s="21"/>
    </row>
    <row r="41" spans="1:3" ht="12.75" customHeight="1" x14ac:dyDescent="0.2">
      <c r="A41" s="20"/>
      <c r="B41" s="21"/>
    </row>
    <row r="42" spans="1:3" ht="12.75" customHeight="1" x14ac:dyDescent="0.2">
      <c r="B42" s="21"/>
    </row>
    <row r="43" spans="1:3" ht="12.75" customHeight="1" x14ac:dyDescent="0.2">
      <c r="B43" s="21"/>
    </row>
    <row r="44" spans="1:3" ht="12.75" customHeight="1" x14ac:dyDescent="0.2">
      <c r="B44" s="21"/>
    </row>
    <row r="45" spans="1:3" ht="12.75" customHeight="1" x14ac:dyDescent="0.2">
      <c r="B45" s="21"/>
    </row>
    <row r="46" spans="1:3" ht="12.75" customHeight="1" x14ac:dyDescent="0.2">
      <c r="B46" s="21"/>
    </row>
    <row r="47" spans="1:3" ht="12.75" customHeight="1" x14ac:dyDescent="0.2">
      <c r="B47" s="21"/>
    </row>
    <row r="48" spans="1:3" ht="12.75" customHeight="1" x14ac:dyDescent="0.2">
      <c r="B48" s="21"/>
    </row>
    <row r="49" spans="2:2" ht="12.75" customHeight="1" x14ac:dyDescent="0.2">
      <c r="B49" s="21"/>
    </row>
    <row r="50" spans="2:2" ht="12.75" customHeight="1" x14ac:dyDescent="0.2">
      <c r="B50" s="21"/>
    </row>
    <row r="51" spans="2:2" ht="12.75" customHeight="1" x14ac:dyDescent="0.2">
      <c r="B51" s="21"/>
    </row>
    <row r="52" spans="2:2" ht="12.75" customHeight="1" x14ac:dyDescent="0.2">
      <c r="B52" s="21"/>
    </row>
    <row r="53" spans="2:2" ht="12.75" customHeight="1" x14ac:dyDescent="0.2">
      <c r="B53" s="21"/>
    </row>
    <row r="54" spans="2:2" ht="12.75" customHeight="1" x14ac:dyDescent="0.2">
      <c r="B54" s="21"/>
    </row>
    <row r="55" spans="2:2" ht="12.75" customHeight="1" x14ac:dyDescent="0.2">
      <c r="B55" s="21"/>
    </row>
    <row r="56" spans="2:2" ht="12.75" customHeight="1" x14ac:dyDescent="0.2">
      <c r="B56" s="21"/>
    </row>
    <row r="57" spans="2:2" ht="12.75" customHeight="1" x14ac:dyDescent="0.2">
      <c r="B57" s="21"/>
    </row>
    <row r="58" spans="2:2" ht="12.75" customHeight="1" x14ac:dyDescent="0.2">
      <c r="B58" s="21"/>
    </row>
    <row r="59" spans="2:2" ht="12.75" customHeight="1" x14ac:dyDescent="0.2">
      <c r="B59" s="21"/>
    </row>
    <row r="60" spans="2:2" ht="12.75" customHeight="1" x14ac:dyDescent="0.2">
      <c r="B60" s="21"/>
    </row>
    <row r="61" spans="2:2" ht="12.75" customHeight="1" x14ac:dyDescent="0.2">
      <c r="B61" s="21"/>
    </row>
    <row r="62" spans="2:2" ht="12.75" customHeight="1" x14ac:dyDescent="0.2">
      <c r="B62" s="21"/>
    </row>
    <row r="63" spans="2:2" ht="12.75" customHeight="1" x14ac:dyDescent="0.2">
      <c r="B63" s="21"/>
    </row>
    <row r="64" spans="2:2" ht="12.75" customHeight="1" x14ac:dyDescent="0.2">
      <c r="B64" s="21"/>
    </row>
    <row r="65" spans="2:2" ht="12.75" customHeight="1" x14ac:dyDescent="0.2">
      <c r="B65" s="21"/>
    </row>
    <row r="66" spans="2:2" ht="12.75" customHeight="1" x14ac:dyDescent="0.2">
      <c r="B66" s="21"/>
    </row>
    <row r="67" spans="2:2" ht="12.75" customHeight="1" x14ac:dyDescent="0.2">
      <c r="B67" s="21"/>
    </row>
    <row r="68" spans="2:2" ht="12.75" customHeight="1" x14ac:dyDescent="0.2">
      <c r="B68" s="21"/>
    </row>
    <row r="69" spans="2:2" ht="12.75" customHeight="1" x14ac:dyDescent="0.2">
      <c r="B69" s="21"/>
    </row>
    <row r="70" spans="2:2" ht="12.75" customHeight="1" x14ac:dyDescent="0.2">
      <c r="B70" s="21"/>
    </row>
    <row r="71" spans="2:2" ht="12.75" customHeight="1" x14ac:dyDescent="0.2">
      <c r="B71" s="21"/>
    </row>
    <row r="72" spans="2:2" ht="12.75" customHeight="1" x14ac:dyDescent="0.2">
      <c r="B72" s="21"/>
    </row>
    <row r="73" spans="2:2" ht="12.75" customHeight="1" x14ac:dyDescent="0.2">
      <c r="B73" s="21"/>
    </row>
    <row r="74" spans="2:2" ht="12.75" customHeight="1" x14ac:dyDescent="0.2">
      <c r="B74" s="21"/>
    </row>
    <row r="75" spans="2:2" ht="12.75" customHeight="1" x14ac:dyDescent="0.2">
      <c r="B75" s="21"/>
    </row>
    <row r="76" spans="2:2" ht="12.75" customHeight="1" x14ac:dyDescent="0.2">
      <c r="B76" s="21"/>
    </row>
    <row r="77" spans="2:2" ht="12.75" customHeight="1" x14ac:dyDescent="0.2">
      <c r="B77" s="21"/>
    </row>
    <row r="78" spans="2:2" ht="12.75" customHeight="1" x14ac:dyDescent="0.2">
      <c r="B78" s="21"/>
    </row>
    <row r="79" spans="2:2" ht="12.75" customHeight="1" x14ac:dyDescent="0.2">
      <c r="B79" s="21"/>
    </row>
    <row r="80" spans="2:2" ht="12.75" customHeight="1" x14ac:dyDescent="0.2">
      <c r="B80" s="21"/>
    </row>
    <row r="81" spans="2:2" ht="12.75" customHeight="1" x14ac:dyDescent="0.2">
      <c r="B81" s="21"/>
    </row>
    <row r="82" spans="2:2" ht="12.75" customHeight="1" x14ac:dyDescent="0.2">
      <c r="B82" s="21"/>
    </row>
    <row r="83" spans="2:2" ht="12.75" customHeight="1" x14ac:dyDescent="0.2">
      <c r="B83" s="21"/>
    </row>
    <row r="84" spans="2:2" ht="12.75" customHeight="1" x14ac:dyDescent="0.2">
      <c r="B84" s="21"/>
    </row>
    <row r="85" spans="2:2" ht="12.75" customHeight="1" x14ac:dyDescent="0.2">
      <c r="B85" s="21"/>
    </row>
    <row r="86" spans="2:2" ht="12.75" customHeight="1" x14ac:dyDescent="0.2">
      <c r="B86" s="21"/>
    </row>
    <row r="87" spans="2:2" ht="12.75" customHeight="1" x14ac:dyDescent="0.2">
      <c r="B87" s="21"/>
    </row>
    <row r="88" spans="2:2" ht="12.75" customHeight="1" x14ac:dyDescent="0.2">
      <c r="B88" s="21"/>
    </row>
    <row r="89" spans="2:2" ht="12.75" customHeight="1" x14ac:dyDescent="0.2">
      <c r="B89" s="21"/>
    </row>
    <row r="90" spans="2:2" ht="12.75" customHeight="1" x14ac:dyDescent="0.2">
      <c r="B90" s="21"/>
    </row>
    <row r="91" spans="2:2" ht="12.75" customHeight="1" x14ac:dyDescent="0.2">
      <c r="B91" s="21"/>
    </row>
    <row r="92" spans="2:2" ht="12.75" customHeight="1" x14ac:dyDescent="0.2">
      <c r="B92" s="21"/>
    </row>
    <row r="93" spans="2:2" ht="12.75" customHeight="1" x14ac:dyDescent="0.2">
      <c r="B93" s="21"/>
    </row>
    <row r="94" spans="2:2" ht="12.75" customHeight="1" x14ac:dyDescent="0.2">
      <c r="B94" s="21"/>
    </row>
    <row r="95" spans="2:2" ht="12.75" customHeight="1" x14ac:dyDescent="0.2">
      <c r="B95" s="21"/>
    </row>
    <row r="96" spans="2:2" ht="12.75" customHeight="1" x14ac:dyDescent="0.2">
      <c r="B96" s="21"/>
    </row>
    <row r="97" spans="2:2" ht="12.75" customHeight="1" x14ac:dyDescent="0.2">
      <c r="B97" s="21"/>
    </row>
    <row r="98" spans="2:2" ht="12.75" customHeight="1" x14ac:dyDescent="0.2">
      <c r="B98" s="21"/>
    </row>
    <row r="99" spans="2:2" ht="12.75" customHeight="1" x14ac:dyDescent="0.2">
      <c r="B99" s="21"/>
    </row>
    <row r="100" spans="2:2" ht="12.75" customHeight="1" x14ac:dyDescent="0.2">
      <c r="B100" s="21"/>
    </row>
    <row r="101" spans="2:2" ht="12.75" customHeight="1" x14ac:dyDescent="0.2">
      <c r="B101" s="21"/>
    </row>
    <row r="102" spans="2:2" ht="12.75" customHeight="1" x14ac:dyDescent="0.2">
      <c r="B102" s="21"/>
    </row>
    <row r="103" spans="2:2" ht="12.75" customHeight="1" x14ac:dyDescent="0.2">
      <c r="B103" s="21"/>
    </row>
    <row r="104" spans="2:2" ht="12.75" customHeight="1" x14ac:dyDescent="0.2">
      <c r="B104" s="21"/>
    </row>
    <row r="105" spans="2:2" ht="12.75" customHeight="1" x14ac:dyDescent="0.2">
      <c r="B105" s="21"/>
    </row>
    <row r="106" spans="2:2" ht="12.75" customHeight="1" x14ac:dyDescent="0.2">
      <c r="B106" s="21"/>
    </row>
    <row r="107" spans="2:2" ht="12.75" customHeight="1" x14ac:dyDescent="0.2">
      <c r="B107" s="21"/>
    </row>
    <row r="108" spans="2:2" ht="12.75" customHeight="1" x14ac:dyDescent="0.2">
      <c r="B108" s="21"/>
    </row>
    <row r="109" spans="2:2" ht="12.75" customHeight="1" x14ac:dyDescent="0.2">
      <c r="B109" s="21"/>
    </row>
    <row r="110" spans="2:2" ht="12.75" customHeight="1" x14ac:dyDescent="0.2">
      <c r="B110" s="21"/>
    </row>
    <row r="111" spans="2:2" ht="12.75" customHeight="1" x14ac:dyDescent="0.2">
      <c r="B111" s="21"/>
    </row>
    <row r="112" spans="2:2" ht="12.75" customHeight="1" x14ac:dyDescent="0.2">
      <c r="B112" s="21"/>
    </row>
    <row r="113" spans="2:2" ht="12.75" customHeight="1" x14ac:dyDescent="0.2">
      <c r="B113" s="21"/>
    </row>
    <row r="114" spans="2:2" ht="12.75" customHeight="1" x14ac:dyDescent="0.2">
      <c r="B114" s="21"/>
    </row>
    <row r="115" spans="2:2" ht="12.75" customHeight="1" x14ac:dyDescent="0.2">
      <c r="B115" s="21"/>
    </row>
    <row r="116" spans="2:2" ht="12.75" customHeight="1" x14ac:dyDescent="0.2">
      <c r="B116" s="21"/>
    </row>
    <row r="117" spans="2:2" ht="12.75" customHeight="1" x14ac:dyDescent="0.2">
      <c r="B117" s="21"/>
    </row>
    <row r="118" spans="2:2" ht="12.75" customHeight="1" x14ac:dyDescent="0.2">
      <c r="B118" s="21"/>
    </row>
    <row r="119" spans="2:2" ht="12.75" customHeight="1" x14ac:dyDescent="0.2">
      <c r="B119" s="21"/>
    </row>
    <row r="120" spans="2:2" ht="12.75" customHeight="1" x14ac:dyDescent="0.2">
      <c r="B120" s="21"/>
    </row>
    <row r="121" spans="2:2" ht="12.75" customHeight="1" x14ac:dyDescent="0.2">
      <c r="B121" s="21"/>
    </row>
    <row r="122" spans="2:2" ht="12.75" customHeight="1" x14ac:dyDescent="0.2">
      <c r="B122" s="21"/>
    </row>
    <row r="123" spans="2:2" ht="12.75" customHeight="1" x14ac:dyDescent="0.2">
      <c r="B123" s="21"/>
    </row>
    <row r="124" spans="2:2" ht="12.75" customHeight="1" x14ac:dyDescent="0.2">
      <c r="B124" s="21"/>
    </row>
    <row r="125" spans="2:2" ht="12.75" customHeight="1" x14ac:dyDescent="0.2">
      <c r="B125" s="21"/>
    </row>
    <row r="126" spans="2:2" ht="12.75" customHeight="1" x14ac:dyDescent="0.2">
      <c r="B126" s="21"/>
    </row>
    <row r="127" spans="2:2" ht="12.75" customHeight="1" x14ac:dyDescent="0.2">
      <c r="B127" s="21"/>
    </row>
    <row r="128" spans="2:2" ht="12.75" customHeight="1" x14ac:dyDescent="0.2">
      <c r="B128" s="21"/>
    </row>
    <row r="129" spans="2:2" ht="12.75" customHeight="1" x14ac:dyDescent="0.2">
      <c r="B129" s="21"/>
    </row>
    <row r="130" spans="2:2" ht="12.75" customHeight="1" x14ac:dyDescent="0.2">
      <c r="B130" s="21"/>
    </row>
    <row r="131" spans="2:2" ht="12.75" customHeight="1" x14ac:dyDescent="0.2">
      <c r="B131" s="21"/>
    </row>
    <row r="132" spans="2:2" ht="12.75" customHeight="1" x14ac:dyDescent="0.2">
      <c r="B132" s="21"/>
    </row>
    <row r="133" spans="2:2" ht="12.75" customHeight="1" x14ac:dyDescent="0.2">
      <c r="B133" s="21"/>
    </row>
    <row r="134" spans="2:2" ht="12.75" customHeight="1" x14ac:dyDescent="0.2">
      <c r="B134" s="21"/>
    </row>
    <row r="135" spans="2:2" ht="12.75" customHeight="1" x14ac:dyDescent="0.2">
      <c r="B135" s="21"/>
    </row>
    <row r="136" spans="2:2" ht="12.75" customHeight="1" x14ac:dyDescent="0.2">
      <c r="B136" s="21"/>
    </row>
    <row r="137" spans="2:2" ht="12.75" customHeight="1" x14ac:dyDescent="0.2">
      <c r="B137" s="21"/>
    </row>
    <row r="138" spans="2:2" ht="12.75" customHeight="1" x14ac:dyDescent="0.2">
      <c r="B138" s="21"/>
    </row>
    <row r="139" spans="2:2" ht="12.75" customHeight="1" x14ac:dyDescent="0.2">
      <c r="B139" s="21"/>
    </row>
    <row r="140" spans="2:2" ht="12.75" customHeight="1" x14ac:dyDescent="0.2">
      <c r="B140" s="21"/>
    </row>
    <row r="141" spans="2:2" ht="12.75" customHeight="1" x14ac:dyDescent="0.2">
      <c r="B141" s="21"/>
    </row>
    <row r="142" spans="2:2" ht="12.75" customHeight="1" x14ac:dyDescent="0.2">
      <c r="B142" s="21"/>
    </row>
    <row r="143" spans="2:2" ht="12.75" customHeight="1" x14ac:dyDescent="0.2">
      <c r="B143" s="21"/>
    </row>
    <row r="144" spans="2:2" ht="12.75" customHeight="1" x14ac:dyDescent="0.2">
      <c r="B144" s="21"/>
    </row>
    <row r="145" spans="2:2" ht="12.75" customHeight="1" x14ac:dyDescent="0.2">
      <c r="B145" s="21"/>
    </row>
    <row r="146" spans="2:2" ht="12.75" customHeight="1" x14ac:dyDescent="0.2">
      <c r="B146" s="21"/>
    </row>
    <row r="147" spans="2:2" ht="12.75" customHeight="1" x14ac:dyDescent="0.2">
      <c r="B147" s="21"/>
    </row>
    <row r="148" spans="2:2" ht="12.75" customHeight="1" x14ac:dyDescent="0.2">
      <c r="B148" s="21"/>
    </row>
    <row r="149" spans="2:2" ht="12.75" customHeight="1" x14ac:dyDescent="0.2">
      <c r="B149" s="21"/>
    </row>
    <row r="150" spans="2:2" ht="12.75" customHeight="1" x14ac:dyDescent="0.2">
      <c r="B150" s="21"/>
    </row>
    <row r="151" spans="2:2" ht="12.75" customHeight="1" x14ac:dyDescent="0.2">
      <c r="B151" s="21"/>
    </row>
    <row r="152" spans="2:2" ht="12.75" customHeight="1" x14ac:dyDescent="0.2">
      <c r="B152" s="21"/>
    </row>
    <row r="153" spans="2:2" ht="12.75" customHeight="1" x14ac:dyDescent="0.2">
      <c r="B153" s="21"/>
    </row>
    <row r="154" spans="2:2" ht="12.75" customHeight="1" x14ac:dyDescent="0.2">
      <c r="B154" s="21"/>
    </row>
    <row r="155" spans="2:2" ht="12.75" customHeight="1" x14ac:dyDescent="0.2">
      <c r="B155" s="21"/>
    </row>
    <row r="156" spans="2:2" ht="12.75" customHeight="1" x14ac:dyDescent="0.2">
      <c r="B156" s="21"/>
    </row>
    <row r="157" spans="2:2" ht="12.75" customHeight="1" x14ac:dyDescent="0.2">
      <c r="B157" s="21"/>
    </row>
    <row r="158" spans="2:2" ht="12.75" customHeight="1" x14ac:dyDescent="0.2">
      <c r="B158" s="21"/>
    </row>
    <row r="159" spans="2:2" ht="12.75" customHeight="1" x14ac:dyDescent="0.2">
      <c r="B159" s="21"/>
    </row>
    <row r="160" spans="2:2" ht="12.75" customHeight="1" x14ac:dyDescent="0.2">
      <c r="B160" s="21"/>
    </row>
    <row r="161" spans="2:2" ht="12.75" customHeight="1" x14ac:dyDescent="0.2">
      <c r="B161" s="21"/>
    </row>
    <row r="162" spans="2:2" ht="12.75" customHeight="1" x14ac:dyDescent="0.2">
      <c r="B162" s="21"/>
    </row>
    <row r="163" spans="2:2" ht="12.75" customHeight="1" x14ac:dyDescent="0.2">
      <c r="B163" s="21"/>
    </row>
    <row r="164" spans="2:2" ht="12.75" customHeight="1" x14ac:dyDescent="0.2">
      <c r="B164" s="21"/>
    </row>
    <row r="165" spans="2:2" ht="12.75" customHeight="1" x14ac:dyDescent="0.2">
      <c r="B165" s="21"/>
    </row>
    <row r="166" spans="2:2" ht="12.75" customHeight="1" x14ac:dyDescent="0.2">
      <c r="B166" s="21"/>
    </row>
    <row r="167" spans="2:2" ht="12.75" customHeight="1" x14ac:dyDescent="0.2">
      <c r="B167" s="21"/>
    </row>
    <row r="168" spans="2:2" ht="12.75" customHeight="1" x14ac:dyDescent="0.2">
      <c r="B168" s="21"/>
    </row>
    <row r="169" spans="2:2" ht="12.75" customHeight="1" x14ac:dyDescent="0.2">
      <c r="B169" s="21"/>
    </row>
    <row r="170" spans="2:2" ht="12.75" customHeight="1" x14ac:dyDescent="0.2">
      <c r="B170" s="21"/>
    </row>
    <row r="171" spans="2:2" ht="12.75" customHeight="1" x14ac:dyDescent="0.2">
      <c r="B171" s="21"/>
    </row>
    <row r="172" spans="2:2" ht="12.75" customHeight="1" x14ac:dyDescent="0.2">
      <c r="B172" s="21"/>
    </row>
    <row r="173" spans="2:2" ht="12.75" customHeight="1" x14ac:dyDescent="0.2">
      <c r="B173" s="21"/>
    </row>
    <row r="174" spans="2:2" ht="12.75" customHeight="1" x14ac:dyDescent="0.2">
      <c r="B174" s="21"/>
    </row>
    <row r="175" spans="2:2" ht="12.75" customHeight="1" x14ac:dyDescent="0.2">
      <c r="B175" s="21"/>
    </row>
    <row r="176" spans="2:2" ht="12.75" customHeight="1" x14ac:dyDescent="0.2">
      <c r="B176" s="21"/>
    </row>
    <row r="177" spans="2:2" ht="12.75" customHeight="1" x14ac:dyDescent="0.2">
      <c r="B177" s="21"/>
    </row>
    <row r="178" spans="2:2" ht="12.75" customHeight="1" x14ac:dyDescent="0.2">
      <c r="B178" s="21"/>
    </row>
    <row r="179" spans="2:2" ht="12.75" customHeight="1" x14ac:dyDescent="0.2">
      <c r="B179" s="21"/>
    </row>
    <row r="180" spans="2:2" ht="12.75" customHeight="1" x14ac:dyDescent="0.2">
      <c r="B180" s="21"/>
    </row>
    <row r="181" spans="2:2" ht="12.75" customHeight="1" x14ac:dyDescent="0.2">
      <c r="B181" s="21"/>
    </row>
    <row r="182" spans="2:2" ht="12.75" customHeight="1" x14ac:dyDescent="0.2">
      <c r="B182" s="21"/>
    </row>
    <row r="183" spans="2:2" ht="12.75" customHeight="1" x14ac:dyDescent="0.2">
      <c r="B183" s="21"/>
    </row>
    <row r="184" spans="2:2" ht="12.75" customHeight="1" x14ac:dyDescent="0.2">
      <c r="B184" s="21"/>
    </row>
    <row r="185" spans="2:2" ht="12.75" customHeight="1" x14ac:dyDescent="0.2">
      <c r="B185" s="21"/>
    </row>
    <row r="186" spans="2:2" ht="12.75" customHeight="1" x14ac:dyDescent="0.2">
      <c r="B186" s="21"/>
    </row>
    <row r="187" spans="2:2" ht="12.75" customHeight="1" x14ac:dyDescent="0.2">
      <c r="B187" s="21"/>
    </row>
    <row r="188" spans="2:2" ht="12.75" customHeight="1" x14ac:dyDescent="0.2">
      <c r="B188" s="21"/>
    </row>
    <row r="189" spans="2:2" ht="12.75" customHeight="1" x14ac:dyDescent="0.2">
      <c r="B189" s="21"/>
    </row>
    <row r="190" spans="2:2" ht="12.75" customHeight="1" x14ac:dyDescent="0.2">
      <c r="B190" s="21"/>
    </row>
    <row r="191" spans="2:2" ht="12.75" customHeight="1" x14ac:dyDescent="0.2">
      <c r="B191" s="21"/>
    </row>
    <row r="192" spans="2:2" ht="12.75" customHeight="1" x14ac:dyDescent="0.2">
      <c r="B192" s="21"/>
    </row>
    <row r="193" spans="2:2" ht="12.75" customHeight="1" x14ac:dyDescent="0.2">
      <c r="B193" s="21"/>
    </row>
    <row r="194" spans="2:2" ht="12.75" customHeight="1" x14ac:dyDescent="0.2">
      <c r="B194" s="21"/>
    </row>
    <row r="195" spans="2:2" ht="12.75" customHeight="1" x14ac:dyDescent="0.2">
      <c r="B195" s="21"/>
    </row>
    <row r="196" spans="2:2" ht="12.75" customHeight="1" x14ac:dyDescent="0.2">
      <c r="B196" s="21"/>
    </row>
    <row r="197" spans="2:2" ht="12.75" customHeight="1" x14ac:dyDescent="0.2">
      <c r="B197" s="21"/>
    </row>
    <row r="198" spans="2:2" ht="12.75" customHeight="1" x14ac:dyDescent="0.2">
      <c r="B198" s="21"/>
    </row>
    <row r="199" spans="2:2" ht="12.75" customHeight="1" x14ac:dyDescent="0.2">
      <c r="B199" s="21"/>
    </row>
    <row r="200" spans="2:2" ht="12.75" customHeight="1" x14ac:dyDescent="0.2">
      <c r="B200" s="21"/>
    </row>
    <row r="201" spans="2:2" ht="12.75" customHeight="1" x14ac:dyDescent="0.2">
      <c r="B201" s="21"/>
    </row>
    <row r="202" spans="2:2" ht="12.75" customHeight="1" x14ac:dyDescent="0.2">
      <c r="B202" s="21"/>
    </row>
    <row r="203" spans="2:2" ht="12.75" customHeight="1" x14ac:dyDescent="0.2">
      <c r="B203" s="21"/>
    </row>
    <row r="204" spans="2:2" ht="12.75" customHeight="1" x14ac:dyDescent="0.2">
      <c r="B204" s="21"/>
    </row>
    <row r="205" spans="2:2" ht="12.75" customHeight="1" x14ac:dyDescent="0.2">
      <c r="B205" s="21"/>
    </row>
    <row r="206" spans="2:2" ht="12.75" customHeight="1" x14ac:dyDescent="0.2">
      <c r="B206" s="21"/>
    </row>
    <row r="207" spans="2:2" ht="12.75" customHeight="1" x14ac:dyDescent="0.2">
      <c r="B207" s="21"/>
    </row>
    <row r="208" spans="2:2" ht="12.75" customHeight="1" x14ac:dyDescent="0.2">
      <c r="B208" s="21"/>
    </row>
    <row r="209" spans="2:2" ht="12.75" customHeight="1" x14ac:dyDescent="0.2">
      <c r="B209" s="21"/>
    </row>
    <row r="210" spans="2:2" ht="12.75" customHeight="1" x14ac:dyDescent="0.2">
      <c r="B210" s="21"/>
    </row>
    <row r="211" spans="2:2" ht="12.75" customHeight="1" x14ac:dyDescent="0.2">
      <c r="B211" s="21"/>
    </row>
    <row r="212" spans="2:2" ht="12.75" customHeight="1" x14ac:dyDescent="0.2">
      <c r="B212" s="21"/>
    </row>
    <row r="213" spans="2:2" ht="12.75" customHeight="1" x14ac:dyDescent="0.2">
      <c r="B213" s="21"/>
    </row>
    <row r="214" spans="2:2" ht="12.75" customHeight="1" x14ac:dyDescent="0.2">
      <c r="B214" s="21"/>
    </row>
    <row r="215" spans="2:2" ht="12.75" customHeight="1" x14ac:dyDescent="0.2">
      <c r="B215" s="21"/>
    </row>
    <row r="216" spans="2:2" ht="12.75" customHeight="1" x14ac:dyDescent="0.2">
      <c r="B216" s="21"/>
    </row>
    <row r="217" spans="2:2" ht="12.75" customHeight="1" x14ac:dyDescent="0.2">
      <c r="B217" s="21"/>
    </row>
    <row r="218" spans="2:2" ht="12.75" customHeight="1" x14ac:dyDescent="0.2">
      <c r="B218" s="21"/>
    </row>
    <row r="219" spans="2:2" ht="12.75" customHeight="1" x14ac:dyDescent="0.2">
      <c r="B219" s="21"/>
    </row>
    <row r="220" spans="2:2" ht="12.75" customHeight="1" x14ac:dyDescent="0.2">
      <c r="B220" s="21"/>
    </row>
    <row r="221" spans="2:2" ht="12.75" customHeight="1" x14ac:dyDescent="0.2">
      <c r="B221" s="21"/>
    </row>
    <row r="222" spans="2:2" ht="12.75" customHeight="1" x14ac:dyDescent="0.2">
      <c r="B222" s="21"/>
    </row>
    <row r="223" spans="2:2" ht="12.75" customHeight="1" x14ac:dyDescent="0.2">
      <c r="B223" s="21"/>
    </row>
    <row r="224" spans="2:2" ht="12.75" customHeight="1" x14ac:dyDescent="0.2">
      <c r="B224" s="21"/>
    </row>
    <row r="225" spans="2:2" ht="12.75" customHeight="1" x14ac:dyDescent="0.2">
      <c r="B225" s="21"/>
    </row>
    <row r="226" spans="2:2" ht="12.75" customHeight="1" x14ac:dyDescent="0.2">
      <c r="B226" s="21"/>
    </row>
    <row r="227" spans="2:2" ht="12.75" customHeight="1" x14ac:dyDescent="0.2">
      <c r="B227" s="21"/>
    </row>
    <row r="228" spans="2:2" ht="12.75" customHeight="1" x14ac:dyDescent="0.2">
      <c r="B228" s="21"/>
    </row>
    <row r="229" spans="2:2" ht="12.75" customHeight="1" x14ac:dyDescent="0.2">
      <c r="B229" s="21"/>
    </row>
    <row r="230" spans="2:2" ht="12.75" customHeight="1" x14ac:dyDescent="0.2">
      <c r="B230" s="21"/>
    </row>
    <row r="231" spans="2:2" ht="12.75" customHeight="1" x14ac:dyDescent="0.2">
      <c r="B231" s="21"/>
    </row>
    <row r="232" spans="2:2" ht="12.75" customHeight="1" x14ac:dyDescent="0.2">
      <c r="B232" s="21"/>
    </row>
    <row r="233" spans="2:2" ht="12.75" customHeight="1" x14ac:dyDescent="0.2">
      <c r="B233" s="21"/>
    </row>
    <row r="234" spans="2:2" ht="12.75" customHeight="1" x14ac:dyDescent="0.2">
      <c r="B234" s="21"/>
    </row>
    <row r="235" spans="2:2" ht="12.75" customHeight="1" x14ac:dyDescent="0.2">
      <c r="B235" s="21"/>
    </row>
    <row r="236" spans="2:2" ht="12.75" customHeight="1" x14ac:dyDescent="0.2">
      <c r="B236" s="21"/>
    </row>
    <row r="237" spans="2:2" ht="12.75" customHeight="1" x14ac:dyDescent="0.2">
      <c r="B237" s="21"/>
    </row>
    <row r="238" spans="2:2" ht="12.75" customHeight="1" x14ac:dyDescent="0.2">
      <c r="B238" s="21"/>
    </row>
    <row r="239" spans="2:2" ht="12.75" customHeight="1" x14ac:dyDescent="0.2">
      <c r="B239" s="21"/>
    </row>
    <row r="240" spans="2:2" ht="12.75" customHeight="1" x14ac:dyDescent="0.2">
      <c r="B240" s="21"/>
    </row>
    <row r="241" spans="2:2" ht="12.75" customHeight="1" x14ac:dyDescent="0.2">
      <c r="B241" s="21"/>
    </row>
    <row r="242" spans="2:2" ht="12.75" customHeight="1" x14ac:dyDescent="0.2">
      <c r="B242" s="21"/>
    </row>
    <row r="243" spans="2:2" ht="12.75" customHeight="1" x14ac:dyDescent="0.2">
      <c r="B243" s="21"/>
    </row>
    <row r="244" spans="2:2" ht="12.75" customHeight="1" x14ac:dyDescent="0.2">
      <c r="B244" s="21"/>
    </row>
    <row r="245" spans="2:2" ht="12.75" customHeight="1" x14ac:dyDescent="0.2">
      <c r="B245" s="21"/>
    </row>
    <row r="246" spans="2:2" ht="12.75" customHeight="1" x14ac:dyDescent="0.2">
      <c r="B246" s="21"/>
    </row>
    <row r="247" spans="2:2" ht="12.75" customHeight="1" x14ac:dyDescent="0.2">
      <c r="B247" s="21"/>
    </row>
    <row r="248" spans="2:2" ht="12.75" customHeight="1" x14ac:dyDescent="0.2">
      <c r="B248" s="21"/>
    </row>
    <row r="249" spans="2:2" ht="12.75" customHeight="1" x14ac:dyDescent="0.2">
      <c r="B249" s="21"/>
    </row>
    <row r="250" spans="2:2" ht="12.75" customHeight="1" x14ac:dyDescent="0.2">
      <c r="B250" s="21"/>
    </row>
    <row r="251" spans="2:2" ht="12.75" customHeight="1" x14ac:dyDescent="0.2">
      <c r="B251" s="21"/>
    </row>
    <row r="252" spans="2:2" ht="12.75" customHeight="1" x14ac:dyDescent="0.2">
      <c r="B252" s="21"/>
    </row>
    <row r="253" spans="2:2" ht="12.75" customHeight="1" x14ac:dyDescent="0.2">
      <c r="B253" s="21"/>
    </row>
    <row r="254" spans="2:2" ht="12.75" customHeight="1" x14ac:dyDescent="0.2">
      <c r="B254" s="21"/>
    </row>
    <row r="255" spans="2:2" ht="12.75" customHeight="1" x14ac:dyDescent="0.2">
      <c r="B255" s="21"/>
    </row>
    <row r="256" spans="2:2" ht="12.75" customHeight="1" x14ac:dyDescent="0.2">
      <c r="B256" s="21"/>
    </row>
    <row r="257" spans="2:2" ht="12.75" customHeight="1" x14ac:dyDescent="0.2">
      <c r="B257" s="21"/>
    </row>
    <row r="258" spans="2:2" ht="12.75" customHeight="1" x14ac:dyDescent="0.2">
      <c r="B258" s="21"/>
    </row>
    <row r="259" spans="2:2" ht="12.75" customHeight="1" x14ac:dyDescent="0.2">
      <c r="B259" s="21"/>
    </row>
    <row r="260" spans="2:2" ht="12.75" customHeight="1" x14ac:dyDescent="0.2">
      <c r="B260" s="21"/>
    </row>
    <row r="261" spans="2:2" ht="12.75" customHeight="1" x14ac:dyDescent="0.2">
      <c r="B261" s="21"/>
    </row>
    <row r="262" spans="2:2" ht="12.75" customHeight="1" x14ac:dyDescent="0.2">
      <c r="B262" s="21"/>
    </row>
    <row r="263" spans="2:2" ht="12.75" customHeight="1" x14ac:dyDescent="0.2">
      <c r="B263" s="21"/>
    </row>
    <row r="264" spans="2:2" ht="12.75" customHeight="1" x14ac:dyDescent="0.2">
      <c r="B264" s="21"/>
    </row>
    <row r="265" spans="2:2" ht="12.75" customHeight="1" x14ac:dyDescent="0.2">
      <c r="B265" s="21"/>
    </row>
    <row r="266" spans="2:2" ht="12.75" customHeight="1" x14ac:dyDescent="0.2">
      <c r="B266" s="21"/>
    </row>
    <row r="267" spans="2:2" ht="12.75" customHeight="1" x14ac:dyDescent="0.2">
      <c r="B267" s="21"/>
    </row>
    <row r="268" spans="2:2" ht="12.75" customHeight="1" x14ac:dyDescent="0.2">
      <c r="B268" s="21"/>
    </row>
    <row r="269" spans="2:2" ht="12.75" customHeight="1" x14ac:dyDescent="0.2">
      <c r="B269" s="21"/>
    </row>
    <row r="270" spans="2:2" ht="12.75" customHeight="1" x14ac:dyDescent="0.2">
      <c r="B270" s="21"/>
    </row>
    <row r="271" spans="2:2" ht="12.75" customHeight="1" x14ac:dyDescent="0.2">
      <c r="B271" s="21"/>
    </row>
    <row r="272" spans="2:2" ht="12.75" customHeight="1" x14ac:dyDescent="0.2">
      <c r="B272" s="21"/>
    </row>
    <row r="273" spans="2:2" ht="12.75" customHeight="1" x14ac:dyDescent="0.2">
      <c r="B273" s="21"/>
    </row>
    <row r="274" spans="2:2" ht="12.75" customHeight="1" x14ac:dyDescent="0.2">
      <c r="B274" s="21"/>
    </row>
    <row r="275" spans="2:2" ht="12.75" customHeight="1" x14ac:dyDescent="0.2">
      <c r="B275" s="21"/>
    </row>
    <row r="276" spans="2:2" ht="12.75" customHeight="1" x14ac:dyDescent="0.2">
      <c r="B276" s="21"/>
    </row>
    <row r="277" spans="2:2" ht="12.75" customHeight="1" x14ac:dyDescent="0.2">
      <c r="B277" s="21"/>
    </row>
    <row r="278" spans="2:2" ht="12.75" customHeight="1" x14ac:dyDescent="0.2">
      <c r="B278" s="21"/>
    </row>
    <row r="279" spans="2:2" ht="12.75" customHeight="1" x14ac:dyDescent="0.2">
      <c r="B279" s="21"/>
    </row>
    <row r="280" spans="2:2" ht="12.75" customHeight="1" x14ac:dyDescent="0.2">
      <c r="B280" s="21"/>
    </row>
    <row r="281" spans="2:2" ht="12.75" customHeight="1" x14ac:dyDescent="0.2">
      <c r="B281" s="21"/>
    </row>
    <row r="282" spans="2:2" ht="12.75" customHeight="1" x14ac:dyDescent="0.2">
      <c r="B282" s="21"/>
    </row>
    <row r="283" spans="2:2" ht="12.75" customHeight="1" x14ac:dyDescent="0.2">
      <c r="B283" s="21"/>
    </row>
    <row r="284" spans="2:2" ht="12.75" customHeight="1" x14ac:dyDescent="0.2">
      <c r="B284" s="21"/>
    </row>
    <row r="285" spans="2:2" ht="12.75" customHeight="1" x14ac:dyDescent="0.2">
      <c r="B285" s="21"/>
    </row>
    <row r="286" spans="2:2" ht="12.75" customHeight="1" x14ac:dyDescent="0.2">
      <c r="B286" s="21"/>
    </row>
    <row r="287" spans="2:2" ht="12.75" customHeight="1" x14ac:dyDescent="0.2">
      <c r="B287" s="21"/>
    </row>
    <row r="288" spans="2:2" ht="12.75" customHeight="1" x14ac:dyDescent="0.2">
      <c r="B288" s="21"/>
    </row>
    <row r="289" spans="2:2" ht="12.75" customHeight="1" x14ac:dyDescent="0.2">
      <c r="B289" s="21"/>
    </row>
    <row r="290" spans="2:2" ht="12.75" customHeight="1" x14ac:dyDescent="0.2">
      <c r="B290" s="21"/>
    </row>
    <row r="291" spans="2:2" ht="12.75" customHeight="1" x14ac:dyDescent="0.2">
      <c r="B291" s="21"/>
    </row>
    <row r="292" spans="2:2" ht="12.75" customHeight="1" x14ac:dyDescent="0.2">
      <c r="B292" s="21"/>
    </row>
    <row r="293" spans="2:2" ht="12.75" customHeight="1" x14ac:dyDescent="0.2">
      <c r="B293" s="21"/>
    </row>
    <row r="294" spans="2:2" ht="12.75" customHeight="1" x14ac:dyDescent="0.2">
      <c r="B294" s="21"/>
    </row>
    <row r="295" spans="2:2" ht="12.75" customHeight="1" x14ac:dyDescent="0.2">
      <c r="B295" s="21"/>
    </row>
    <row r="296" spans="2:2" ht="12.75" customHeight="1" x14ac:dyDescent="0.2">
      <c r="B296" s="21"/>
    </row>
    <row r="297" spans="2:2" ht="12.75" customHeight="1" x14ac:dyDescent="0.2">
      <c r="B297" s="21"/>
    </row>
    <row r="298" spans="2:2" ht="12.75" customHeight="1" x14ac:dyDescent="0.2">
      <c r="B298" s="21"/>
    </row>
    <row r="299" spans="2:2" ht="12.75" customHeight="1" x14ac:dyDescent="0.2">
      <c r="B299" s="21"/>
    </row>
    <row r="300" spans="2:2" ht="12.75" customHeight="1" x14ac:dyDescent="0.2">
      <c r="B300" s="21"/>
    </row>
    <row r="301" spans="2:2" ht="12.75" customHeight="1" x14ac:dyDescent="0.2">
      <c r="B301" s="21"/>
    </row>
    <row r="302" spans="2:2" ht="12.75" customHeight="1" x14ac:dyDescent="0.2">
      <c r="B302" s="21"/>
    </row>
    <row r="303" spans="2:2" ht="12.75" customHeight="1" x14ac:dyDescent="0.2">
      <c r="B303" s="21"/>
    </row>
    <row r="304" spans="2:2" ht="12.75" customHeight="1" x14ac:dyDescent="0.2">
      <c r="B304" s="21"/>
    </row>
    <row r="305" spans="2:2" ht="12.75" customHeight="1" x14ac:dyDescent="0.2">
      <c r="B305" s="21"/>
    </row>
    <row r="306" spans="2:2" ht="12.75" customHeight="1" x14ac:dyDescent="0.2">
      <c r="B306" s="21"/>
    </row>
    <row r="307" spans="2:2" ht="12.75" customHeight="1" x14ac:dyDescent="0.2">
      <c r="B307" s="21"/>
    </row>
    <row r="308" spans="2:2" ht="12.75" customHeight="1" x14ac:dyDescent="0.2">
      <c r="B308" s="21"/>
    </row>
    <row r="309" spans="2:2" ht="12.75" customHeight="1" x14ac:dyDescent="0.2">
      <c r="B309" s="21"/>
    </row>
    <row r="310" spans="2:2" ht="12.75" customHeight="1" x14ac:dyDescent="0.2">
      <c r="B310" s="21"/>
    </row>
    <row r="311" spans="2:2" ht="12.75" customHeight="1" x14ac:dyDescent="0.2">
      <c r="B311" s="21"/>
    </row>
    <row r="312" spans="2:2" ht="12.75" customHeight="1" x14ac:dyDescent="0.2">
      <c r="B312" s="21"/>
    </row>
    <row r="313" spans="2:2" ht="12.75" customHeight="1" x14ac:dyDescent="0.2">
      <c r="B313" s="21"/>
    </row>
    <row r="314" spans="2:2" ht="12.75" customHeight="1" x14ac:dyDescent="0.2">
      <c r="B314" s="21"/>
    </row>
    <row r="315" spans="2:2" ht="12.75" customHeight="1" x14ac:dyDescent="0.2">
      <c r="B315" s="21"/>
    </row>
    <row r="316" spans="2:2" ht="12.75" customHeight="1" x14ac:dyDescent="0.2">
      <c r="B316" s="21"/>
    </row>
    <row r="317" spans="2:2" ht="12.75" customHeight="1" x14ac:dyDescent="0.2">
      <c r="B317" s="21"/>
    </row>
    <row r="318" spans="2:2" ht="12.75" customHeight="1" x14ac:dyDescent="0.2">
      <c r="B318" s="21"/>
    </row>
    <row r="319" spans="2:2" ht="12.75" customHeight="1" x14ac:dyDescent="0.2">
      <c r="B319" s="21"/>
    </row>
    <row r="320" spans="2:2" ht="12.75" customHeight="1" x14ac:dyDescent="0.2">
      <c r="B320" s="21"/>
    </row>
    <row r="321" spans="2:2" ht="12.75" customHeight="1" x14ac:dyDescent="0.2">
      <c r="B321" s="21"/>
    </row>
    <row r="322" spans="2:2" ht="12.75" customHeight="1" x14ac:dyDescent="0.2">
      <c r="B322" s="21"/>
    </row>
    <row r="323" spans="2:2" ht="12.75" customHeight="1" x14ac:dyDescent="0.2">
      <c r="B323" s="21"/>
    </row>
    <row r="324" spans="2:2" ht="12.75" customHeight="1" x14ac:dyDescent="0.2">
      <c r="B324" s="21"/>
    </row>
    <row r="325" spans="2:2" ht="12.75" customHeight="1" x14ac:dyDescent="0.2">
      <c r="B325" s="21"/>
    </row>
    <row r="326" spans="2:2" ht="12.75" customHeight="1" x14ac:dyDescent="0.2">
      <c r="B326" s="21"/>
    </row>
    <row r="327" spans="2:2" ht="12.75" customHeight="1" x14ac:dyDescent="0.2">
      <c r="B327" s="21"/>
    </row>
    <row r="328" spans="2:2" ht="12.75" customHeight="1" x14ac:dyDescent="0.2">
      <c r="B328" s="21"/>
    </row>
    <row r="329" spans="2:2" ht="12.75" customHeight="1" x14ac:dyDescent="0.2">
      <c r="B329" s="21"/>
    </row>
    <row r="330" spans="2:2" ht="12.75" customHeight="1" x14ac:dyDescent="0.2">
      <c r="B330" s="21"/>
    </row>
    <row r="331" spans="2:2" ht="12.75" customHeight="1" x14ac:dyDescent="0.2">
      <c r="B331" s="21"/>
    </row>
    <row r="332" spans="2:2" ht="12.75" customHeight="1" x14ac:dyDescent="0.2">
      <c r="B332" s="21"/>
    </row>
    <row r="333" spans="2:2" ht="12.75" customHeight="1" x14ac:dyDescent="0.2">
      <c r="B333" s="21"/>
    </row>
    <row r="334" spans="2:2" ht="12.75" customHeight="1" x14ac:dyDescent="0.2">
      <c r="B334" s="21"/>
    </row>
    <row r="335" spans="2:2" ht="12.75" customHeight="1" x14ac:dyDescent="0.2">
      <c r="B335" s="21"/>
    </row>
    <row r="336" spans="2:2" ht="12.75" customHeight="1" x14ac:dyDescent="0.2">
      <c r="B336" s="21"/>
    </row>
    <row r="337" spans="2:2" ht="12.75" customHeight="1" x14ac:dyDescent="0.2">
      <c r="B337" s="21"/>
    </row>
    <row r="338" spans="2:2" ht="12.75" customHeight="1" x14ac:dyDescent="0.2">
      <c r="B338" s="21"/>
    </row>
    <row r="339" spans="2:2" ht="12.75" customHeight="1" x14ac:dyDescent="0.2">
      <c r="B339" s="21"/>
    </row>
    <row r="340" spans="2:2" ht="12.75" customHeight="1" x14ac:dyDescent="0.2">
      <c r="B340" s="21"/>
    </row>
    <row r="341" spans="2:2" ht="12.75" customHeight="1" x14ac:dyDescent="0.2">
      <c r="B341" s="21"/>
    </row>
    <row r="342" spans="2:2" ht="12.75" customHeight="1" x14ac:dyDescent="0.2">
      <c r="B342" s="21"/>
    </row>
    <row r="343" spans="2:2" ht="12.75" customHeight="1" x14ac:dyDescent="0.2">
      <c r="B343" s="21"/>
    </row>
    <row r="344" spans="2:2" ht="12.75" customHeight="1" x14ac:dyDescent="0.2">
      <c r="B344" s="21"/>
    </row>
    <row r="345" spans="2:2" ht="12.75" customHeight="1" x14ac:dyDescent="0.2">
      <c r="B345" s="21"/>
    </row>
    <row r="346" spans="2:2" ht="12.75" customHeight="1" x14ac:dyDescent="0.2">
      <c r="B346" s="21"/>
    </row>
    <row r="347" spans="2:2" ht="12.75" customHeight="1" x14ac:dyDescent="0.2">
      <c r="B347" s="21"/>
    </row>
    <row r="348" spans="2:2" ht="12.75" customHeight="1" x14ac:dyDescent="0.2">
      <c r="B348" s="21"/>
    </row>
    <row r="349" spans="2:2" ht="12.75" customHeight="1" x14ac:dyDescent="0.2">
      <c r="B349" s="21"/>
    </row>
    <row r="350" spans="2:2" ht="12.75" customHeight="1" x14ac:dyDescent="0.2">
      <c r="B350" s="21"/>
    </row>
    <row r="351" spans="2:2" ht="12.75" customHeight="1" x14ac:dyDescent="0.2">
      <c r="B351" s="21"/>
    </row>
    <row r="352" spans="2:2" ht="12.75" customHeight="1" x14ac:dyDescent="0.2">
      <c r="B352" s="21"/>
    </row>
    <row r="353" spans="2:2" ht="12.75" customHeight="1" x14ac:dyDescent="0.2">
      <c r="B353" s="21"/>
    </row>
    <row r="354" spans="2:2" ht="12.75" customHeight="1" x14ac:dyDescent="0.2">
      <c r="B354" s="21"/>
    </row>
    <row r="355" spans="2:2" ht="12.75" customHeight="1" x14ac:dyDescent="0.2">
      <c r="B355" s="21"/>
    </row>
    <row r="356" spans="2:2" ht="12.75" customHeight="1" x14ac:dyDescent="0.2">
      <c r="B356" s="21"/>
    </row>
    <row r="357" spans="2:2" ht="12.75" customHeight="1" x14ac:dyDescent="0.2">
      <c r="B357" s="21"/>
    </row>
    <row r="358" spans="2:2" ht="12.75" customHeight="1" x14ac:dyDescent="0.2">
      <c r="B358" s="21"/>
    </row>
    <row r="359" spans="2:2" ht="12.75" customHeight="1" x14ac:dyDescent="0.2">
      <c r="B359" s="21"/>
    </row>
    <row r="360" spans="2:2" ht="12.75" customHeight="1" x14ac:dyDescent="0.2">
      <c r="B360" s="21"/>
    </row>
    <row r="361" spans="2:2" ht="12.75" customHeight="1" x14ac:dyDescent="0.2">
      <c r="B361" s="21"/>
    </row>
    <row r="362" spans="2:2" ht="12.75" customHeight="1" x14ac:dyDescent="0.2">
      <c r="B362" s="21"/>
    </row>
    <row r="363" spans="2:2" ht="12.75" customHeight="1" x14ac:dyDescent="0.2">
      <c r="B363" s="21"/>
    </row>
    <row r="364" spans="2:2" ht="12.75" customHeight="1" x14ac:dyDescent="0.2">
      <c r="B364" s="21"/>
    </row>
    <row r="365" spans="2:2" ht="12.75" customHeight="1" x14ac:dyDescent="0.2">
      <c r="B365" s="21"/>
    </row>
    <row r="366" spans="2:2" ht="12.75" customHeight="1" x14ac:dyDescent="0.2">
      <c r="B366" s="21"/>
    </row>
    <row r="367" spans="2:2" ht="12.75" customHeight="1" x14ac:dyDescent="0.2">
      <c r="B367" s="21"/>
    </row>
    <row r="368" spans="2:2" ht="12.75" customHeight="1" x14ac:dyDescent="0.2">
      <c r="B368" s="21"/>
    </row>
    <row r="369" spans="2:2" ht="12.75" customHeight="1" x14ac:dyDescent="0.2">
      <c r="B369" s="21"/>
    </row>
    <row r="370" spans="2:2" ht="12.75" customHeight="1" x14ac:dyDescent="0.2">
      <c r="B370" s="21"/>
    </row>
    <row r="371" spans="2:2" ht="12.75" customHeight="1" x14ac:dyDescent="0.2">
      <c r="B371" s="21"/>
    </row>
    <row r="372" spans="2:2" ht="12.75" customHeight="1" x14ac:dyDescent="0.2">
      <c r="B372" s="21"/>
    </row>
    <row r="373" spans="2:2" ht="12.75" customHeight="1" x14ac:dyDescent="0.2">
      <c r="B373" s="21"/>
    </row>
    <row r="374" spans="2:2" ht="12.75" customHeight="1" x14ac:dyDescent="0.2">
      <c r="B374" s="21"/>
    </row>
    <row r="375" spans="2:2" ht="12.75" customHeight="1" x14ac:dyDescent="0.2">
      <c r="B375" s="21"/>
    </row>
    <row r="376" spans="2:2" ht="12.75" customHeight="1" x14ac:dyDescent="0.2">
      <c r="B376" s="21"/>
    </row>
    <row r="377" spans="2:2" ht="12.75" customHeight="1" x14ac:dyDescent="0.2">
      <c r="B377" s="21"/>
    </row>
    <row r="378" spans="2:2" ht="12.75" customHeight="1" x14ac:dyDescent="0.2">
      <c r="B378" s="21"/>
    </row>
    <row r="379" spans="2:2" ht="12.75" customHeight="1" x14ac:dyDescent="0.2">
      <c r="B379" s="21"/>
    </row>
    <row r="380" spans="2:2" ht="12.75" customHeight="1" x14ac:dyDescent="0.2">
      <c r="B380" s="21"/>
    </row>
    <row r="381" spans="2:2" ht="12.75" customHeight="1" x14ac:dyDescent="0.2">
      <c r="B381" s="21"/>
    </row>
    <row r="382" spans="2:2" ht="12.75" customHeight="1" x14ac:dyDescent="0.2">
      <c r="B382" s="21"/>
    </row>
    <row r="383" spans="2:2" ht="12.75" customHeight="1" x14ac:dyDescent="0.2">
      <c r="B383" s="21"/>
    </row>
    <row r="384" spans="2:2" ht="12.75" customHeight="1" x14ac:dyDescent="0.2">
      <c r="B384" s="21"/>
    </row>
    <row r="385" spans="2:2" ht="12.75" customHeight="1" x14ac:dyDescent="0.2">
      <c r="B385" s="21"/>
    </row>
    <row r="386" spans="2:2" ht="12.75" customHeight="1" x14ac:dyDescent="0.2">
      <c r="B386" s="21"/>
    </row>
    <row r="387" spans="2:2" ht="12.75" customHeight="1" x14ac:dyDescent="0.2">
      <c r="B387" s="21"/>
    </row>
    <row r="388" spans="2:2" ht="12.75" customHeight="1" x14ac:dyDescent="0.2">
      <c r="B388" s="21"/>
    </row>
    <row r="389" spans="2:2" ht="12.75" customHeight="1" x14ac:dyDescent="0.2">
      <c r="B389" s="21"/>
    </row>
    <row r="390" spans="2:2" ht="12.75" customHeight="1" x14ac:dyDescent="0.2">
      <c r="B390" s="21"/>
    </row>
    <row r="391" spans="2:2" ht="12.75" customHeight="1" x14ac:dyDescent="0.2">
      <c r="B391" s="21"/>
    </row>
    <row r="392" spans="2:2" ht="12.75" customHeight="1" x14ac:dyDescent="0.2">
      <c r="B392" s="21"/>
    </row>
    <row r="393" spans="2:2" ht="12.75" customHeight="1" x14ac:dyDescent="0.2">
      <c r="B393" s="21"/>
    </row>
    <row r="394" spans="2:2" ht="12.75" customHeight="1" x14ac:dyDescent="0.2">
      <c r="B394" s="21"/>
    </row>
    <row r="395" spans="2:2" ht="12.75" customHeight="1" x14ac:dyDescent="0.2">
      <c r="B395" s="21"/>
    </row>
    <row r="396" spans="2:2" ht="12.75" customHeight="1" x14ac:dyDescent="0.2">
      <c r="B396" s="21"/>
    </row>
    <row r="397" spans="2:2" ht="12.75" customHeight="1" x14ac:dyDescent="0.2">
      <c r="B397" s="21"/>
    </row>
    <row r="398" spans="2:2" ht="12.75" customHeight="1" x14ac:dyDescent="0.2">
      <c r="B398" s="21"/>
    </row>
    <row r="399" spans="2:2" ht="12.75" customHeight="1" x14ac:dyDescent="0.2">
      <c r="B399" s="21"/>
    </row>
    <row r="400" spans="2:2" ht="12.75" customHeight="1" x14ac:dyDescent="0.2">
      <c r="B400" s="21"/>
    </row>
    <row r="401" spans="2:2" ht="12.75" customHeight="1" x14ac:dyDescent="0.2">
      <c r="B401" s="21"/>
    </row>
    <row r="402" spans="2:2" ht="12.75" customHeight="1" x14ac:dyDescent="0.2">
      <c r="B402" s="21"/>
    </row>
    <row r="403" spans="2:2" ht="12.75" customHeight="1" x14ac:dyDescent="0.2">
      <c r="B403" s="21"/>
    </row>
    <row r="404" spans="2:2" ht="12.75" customHeight="1" x14ac:dyDescent="0.2">
      <c r="B404" s="21"/>
    </row>
    <row r="405" spans="2:2" ht="12.75" customHeight="1" x14ac:dyDescent="0.2">
      <c r="B405" s="21"/>
    </row>
    <row r="406" spans="2:2" ht="12.75" customHeight="1" x14ac:dyDescent="0.2">
      <c r="B406" s="21"/>
    </row>
    <row r="407" spans="2:2" ht="12.75" customHeight="1" x14ac:dyDescent="0.2">
      <c r="B407" s="21"/>
    </row>
    <row r="408" spans="2:2" ht="12.75" customHeight="1" x14ac:dyDescent="0.2">
      <c r="B408" s="21"/>
    </row>
    <row r="409" spans="2:2" ht="12.75" customHeight="1" x14ac:dyDescent="0.2">
      <c r="B409" s="21"/>
    </row>
    <row r="410" spans="2:2" ht="12.75" customHeight="1" x14ac:dyDescent="0.2">
      <c r="B410" s="21"/>
    </row>
    <row r="411" spans="2:2" ht="12.75" customHeight="1" x14ac:dyDescent="0.2">
      <c r="B411" s="21"/>
    </row>
    <row r="412" spans="2:2" ht="12.75" customHeight="1" x14ac:dyDescent="0.2">
      <c r="B412" s="21"/>
    </row>
    <row r="413" spans="2:2" ht="12.75" customHeight="1" x14ac:dyDescent="0.2">
      <c r="B413" s="21"/>
    </row>
    <row r="414" spans="2:2" ht="12.75" customHeight="1" x14ac:dyDescent="0.2">
      <c r="B414" s="21"/>
    </row>
    <row r="415" spans="2:2" ht="12.75" customHeight="1" x14ac:dyDescent="0.2">
      <c r="B415" s="21"/>
    </row>
    <row r="416" spans="2:2" ht="12.75" customHeight="1" x14ac:dyDescent="0.2">
      <c r="B416" s="21"/>
    </row>
    <row r="417" spans="2:2" ht="12.75" customHeight="1" x14ac:dyDescent="0.2">
      <c r="B417" s="21"/>
    </row>
    <row r="418" spans="2:2" ht="12.75" customHeight="1" x14ac:dyDescent="0.2">
      <c r="B418" s="21"/>
    </row>
    <row r="419" spans="2:2" ht="12.75" customHeight="1" x14ac:dyDescent="0.2">
      <c r="B419" s="21"/>
    </row>
    <row r="420" spans="2:2" ht="12.75" customHeight="1" x14ac:dyDescent="0.2">
      <c r="B420" s="21"/>
    </row>
    <row r="421" spans="2:2" ht="12.75" customHeight="1" x14ac:dyDescent="0.2">
      <c r="B421" s="21"/>
    </row>
    <row r="422" spans="2:2" ht="12.75" customHeight="1" x14ac:dyDescent="0.2">
      <c r="B422" s="21"/>
    </row>
    <row r="423" spans="2:2" ht="12.75" customHeight="1" x14ac:dyDescent="0.2">
      <c r="B423" s="21"/>
    </row>
    <row r="424" spans="2:2" ht="12.75" customHeight="1" x14ac:dyDescent="0.2">
      <c r="B424" s="21"/>
    </row>
    <row r="425" spans="2:2" ht="12.75" customHeight="1" x14ac:dyDescent="0.2">
      <c r="B425" s="21"/>
    </row>
    <row r="426" spans="2:2" ht="12.75" customHeight="1" x14ac:dyDescent="0.2">
      <c r="B426" s="21"/>
    </row>
    <row r="427" spans="2:2" ht="12.75" customHeight="1" x14ac:dyDescent="0.2">
      <c r="B427" s="21"/>
    </row>
    <row r="428" spans="2:2" ht="12.75" customHeight="1" x14ac:dyDescent="0.2">
      <c r="B428" s="21"/>
    </row>
    <row r="429" spans="2:2" ht="12.75" customHeight="1" x14ac:dyDescent="0.2">
      <c r="B429" s="21"/>
    </row>
    <row r="430" spans="2:2" ht="12.75" customHeight="1" x14ac:dyDescent="0.2">
      <c r="B430" s="21"/>
    </row>
    <row r="431" spans="2:2" ht="12.75" customHeight="1" x14ac:dyDescent="0.2">
      <c r="B431" s="21"/>
    </row>
    <row r="432" spans="2:2" ht="12.75" customHeight="1" x14ac:dyDescent="0.2">
      <c r="B432" s="21"/>
    </row>
    <row r="433" spans="2:2" ht="12.75" customHeight="1" x14ac:dyDescent="0.2">
      <c r="B433" s="21"/>
    </row>
    <row r="434" spans="2:2" ht="12.75" customHeight="1" x14ac:dyDescent="0.2">
      <c r="B434" s="21"/>
    </row>
    <row r="435" spans="2:2" ht="12.75" customHeight="1" x14ac:dyDescent="0.2">
      <c r="B435" s="21"/>
    </row>
    <row r="436" spans="2:2" ht="12.75" customHeight="1" x14ac:dyDescent="0.2">
      <c r="B436" s="21"/>
    </row>
    <row r="437" spans="2:2" ht="12.75" customHeight="1" x14ac:dyDescent="0.2">
      <c r="B437" s="21"/>
    </row>
    <row r="438" spans="2:2" ht="12.75" customHeight="1" x14ac:dyDescent="0.2">
      <c r="B438" s="21"/>
    </row>
    <row r="439" spans="2:2" ht="12.75" customHeight="1" x14ac:dyDescent="0.2">
      <c r="B439" s="21"/>
    </row>
    <row r="440" spans="2:2" ht="12.75" customHeight="1" x14ac:dyDescent="0.2">
      <c r="B440" s="21"/>
    </row>
    <row r="441" spans="2:2" ht="12.75" customHeight="1" x14ac:dyDescent="0.2">
      <c r="B441" s="21"/>
    </row>
    <row r="442" spans="2:2" ht="12.75" customHeight="1" x14ac:dyDescent="0.2">
      <c r="B442" s="21"/>
    </row>
    <row r="443" spans="2:2" ht="12.75" customHeight="1" x14ac:dyDescent="0.2">
      <c r="B443" s="21"/>
    </row>
    <row r="444" spans="2:2" ht="12.75" customHeight="1" x14ac:dyDescent="0.2">
      <c r="B444" s="21"/>
    </row>
    <row r="445" spans="2:2" ht="12.75" customHeight="1" x14ac:dyDescent="0.2">
      <c r="B445" s="21"/>
    </row>
    <row r="446" spans="2:2" ht="12.75" customHeight="1" x14ac:dyDescent="0.2">
      <c r="B446" s="21"/>
    </row>
    <row r="447" spans="2:2" ht="12.75" customHeight="1" x14ac:dyDescent="0.2">
      <c r="B447" s="21"/>
    </row>
    <row r="448" spans="2:2" ht="12.75" customHeight="1" x14ac:dyDescent="0.2">
      <c r="B448" s="21"/>
    </row>
    <row r="449" spans="2:2" ht="12.75" customHeight="1" x14ac:dyDescent="0.2">
      <c r="B449" s="21"/>
    </row>
    <row r="450" spans="2:2" ht="12.75" customHeight="1" x14ac:dyDescent="0.2">
      <c r="B450" s="21"/>
    </row>
    <row r="451" spans="2:2" ht="12.75" customHeight="1" x14ac:dyDescent="0.2">
      <c r="B451" s="21"/>
    </row>
    <row r="452" spans="2:2" ht="12.75" customHeight="1" x14ac:dyDescent="0.2">
      <c r="B452" s="21"/>
    </row>
    <row r="453" spans="2:2" ht="12.75" customHeight="1" x14ac:dyDescent="0.2">
      <c r="B453" s="21"/>
    </row>
    <row r="454" spans="2:2" ht="12.75" customHeight="1" x14ac:dyDescent="0.2">
      <c r="B454" s="21"/>
    </row>
    <row r="455" spans="2:2" ht="12.75" customHeight="1" x14ac:dyDescent="0.2">
      <c r="B455" s="21"/>
    </row>
    <row r="456" spans="2:2" ht="12.75" customHeight="1" x14ac:dyDescent="0.2">
      <c r="B456" s="21"/>
    </row>
    <row r="457" spans="2:2" ht="12.75" customHeight="1" x14ac:dyDescent="0.2">
      <c r="B457" s="21"/>
    </row>
    <row r="458" spans="2:2" ht="12.75" customHeight="1" x14ac:dyDescent="0.2">
      <c r="B458" s="21"/>
    </row>
    <row r="459" spans="2:2" ht="12.75" customHeight="1" x14ac:dyDescent="0.2">
      <c r="B459" s="21"/>
    </row>
    <row r="460" spans="2:2" ht="12.75" customHeight="1" x14ac:dyDescent="0.2">
      <c r="B460" s="21"/>
    </row>
    <row r="461" spans="2:2" ht="12.75" customHeight="1" x14ac:dyDescent="0.2">
      <c r="B461" s="21"/>
    </row>
    <row r="462" spans="2:2" ht="12.75" customHeight="1" x14ac:dyDescent="0.2">
      <c r="B462" s="21"/>
    </row>
    <row r="463" spans="2:2" ht="12.75" customHeight="1" x14ac:dyDescent="0.2">
      <c r="B463" s="21"/>
    </row>
    <row r="464" spans="2:2" ht="12.75" customHeight="1" x14ac:dyDescent="0.2">
      <c r="B464" s="21"/>
    </row>
    <row r="465" spans="2:2" ht="12.75" customHeight="1" x14ac:dyDescent="0.2">
      <c r="B465" s="21"/>
    </row>
    <row r="466" spans="2:2" ht="12.75" customHeight="1" x14ac:dyDescent="0.2">
      <c r="B466" s="21"/>
    </row>
    <row r="467" spans="2:2" ht="12.75" customHeight="1" x14ac:dyDescent="0.2">
      <c r="B467" s="21"/>
    </row>
    <row r="468" spans="2:2" ht="12.75" customHeight="1" x14ac:dyDescent="0.2">
      <c r="B468" s="21"/>
    </row>
    <row r="469" spans="2:2" ht="12.75" customHeight="1" x14ac:dyDescent="0.2">
      <c r="B469" s="21"/>
    </row>
    <row r="470" spans="2:2" ht="12.75" customHeight="1" x14ac:dyDescent="0.2">
      <c r="B470" s="21"/>
    </row>
    <row r="471" spans="2:2" ht="12.75" customHeight="1" x14ac:dyDescent="0.2">
      <c r="B471" s="21"/>
    </row>
    <row r="472" spans="2:2" ht="12.75" customHeight="1" x14ac:dyDescent="0.2">
      <c r="B472" s="21"/>
    </row>
    <row r="473" spans="2:2" ht="12.75" customHeight="1" x14ac:dyDescent="0.2">
      <c r="B473" s="21"/>
    </row>
    <row r="474" spans="2:2" ht="12.75" customHeight="1" x14ac:dyDescent="0.2">
      <c r="B474" s="21"/>
    </row>
    <row r="475" spans="2:2" ht="12.75" customHeight="1" x14ac:dyDescent="0.2">
      <c r="B475" s="21"/>
    </row>
    <row r="476" spans="2:2" ht="12.75" customHeight="1" x14ac:dyDescent="0.2">
      <c r="B476" s="21"/>
    </row>
    <row r="477" spans="2:2" ht="12.75" customHeight="1" x14ac:dyDescent="0.2">
      <c r="B477" s="21"/>
    </row>
    <row r="478" spans="2:2" ht="12.75" customHeight="1" x14ac:dyDescent="0.2">
      <c r="B478" s="21"/>
    </row>
    <row r="479" spans="2:2" ht="12.75" customHeight="1" x14ac:dyDescent="0.2">
      <c r="B479" s="21"/>
    </row>
    <row r="480" spans="2:2" ht="12.75" customHeight="1" x14ac:dyDescent="0.2">
      <c r="B480" s="21"/>
    </row>
    <row r="481" spans="2:2" ht="12.75" customHeight="1" x14ac:dyDescent="0.2">
      <c r="B481" s="21"/>
    </row>
    <row r="482" spans="2:2" ht="12.75" customHeight="1" x14ac:dyDescent="0.2">
      <c r="B482" s="21"/>
    </row>
    <row r="483" spans="2:2" ht="12.75" customHeight="1" x14ac:dyDescent="0.2">
      <c r="B483" s="21"/>
    </row>
    <row r="484" spans="2:2" ht="12.75" customHeight="1" x14ac:dyDescent="0.2">
      <c r="B484" s="21"/>
    </row>
    <row r="485" spans="2:2" ht="12.75" customHeight="1" x14ac:dyDescent="0.2">
      <c r="B485" s="21"/>
    </row>
    <row r="486" spans="2:2" ht="12.75" customHeight="1" x14ac:dyDescent="0.2">
      <c r="B486" s="21"/>
    </row>
    <row r="487" spans="2:2" ht="12.75" customHeight="1" x14ac:dyDescent="0.2">
      <c r="B487" s="21"/>
    </row>
    <row r="488" spans="2:2" ht="12.75" customHeight="1" x14ac:dyDescent="0.2">
      <c r="B488" s="21"/>
    </row>
    <row r="489" spans="2:2" ht="12.75" customHeight="1" x14ac:dyDescent="0.2">
      <c r="B489" s="21"/>
    </row>
    <row r="490" spans="2:2" ht="12.75" customHeight="1" x14ac:dyDescent="0.2">
      <c r="B490" s="21"/>
    </row>
    <row r="491" spans="2:2" ht="12.75" customHeight="1" x14ac:dyDescent="0.2">
      <c r="B491" s="21"/>
    </row>
    <row r="492" spans="2:2" ht="12.75" customHeight="1" x14ac:dyDescent="0.2">
      <c r="B492" s="21"/>
    </row>
    <row r="493" spans="2:2" ht="12.75" customHeight="1" x14ac:dyDescent="0.2">
      <c r="B493" s="21"/>
    </row>
    <row r="494" spans="2:2" ht="12.75" customHeight="1" x14ac:dyDescent="0.2">
      <c r="B494" s="21"/>
    </row>
    <row r="495" spans="2:2" ht="12.75" customHeight="1" x14ac:dyDescent="0.2">
      <c r="B495" s="21"/>
    </row>
    <row r="496" spans="2:2" ht="12.75" customHeight="1" x14ac:dyDescent="0.2">
      <c r="B496" s="21"/>
    </row>
    <row r="497" spans="2:2" ht="12.75" customHeight="1" x14ac:dyDescent="0.2">
      <c r="B497" s="21"/>
    </row>
    <row r="498" spans="2:2" ht="12.75" customHeight="1" x14ac:dyDescent="0.2">
      <c r="B498" s="21"/>
    </row>
    <row r="499" spans="2:2" ht="12.75" customHeight="1" x14ac:dyDescent="0.2">
      <c r="B499" s="21"/>
    </row>
    <row r="500" spans="2:2" ht="12.75" customHeight="1" x14ac:dyDescent="0.2">
      <c r="B500" s="21"/>
    </row>
    <row r="501" spans="2:2" ht="12.75" customHeight="1" x14ac:dyDescent="0.2">
      <c r="B501" s="21"/>
    </row>
    <row r="502" spans="2:2" ht="12.75" customHeight="1" x14ac:dyDescent="0.2">
      <c r="B502" s="21"/>
    </row>
    <row r="503" spans="2:2" ht="12.75" customHeight="1" x14ac:dyDescent="0.2">
      <c r="B503" s="21"/>
    </row>
    <row r="504" spans="2:2" ht="12.75" customHeight="1" x14ac:dyDescent="0.2">
      <c r="B504" s="21"/>
    </row>
    <row r="505" spans="2:2" ht="12.75" customHeight="1" x14ac:dyDescent="0.2">
      <c r="B505" s="21"/>
    </row>
    <row r="506" spans="2:2" ht="12.75" customHeight="1" x14ac:dyDescent="0.2">
      <c r="B506" s="21"/>
    </row>
    <row r="507" spans="2:2" ht="12.75" customHeight="1" x14ac:dyDescent="0.2">
      <c r="B507" s="21"/>
    </row>
    <row r="508" spans="2:2" ht="12.75" customHeight="1" x14ac:dyDescent="0.2">
      <c r="B508" s="21"/>
    </row>
    <row r="509" spans="2:2" ht="12.75" customHeight="1" x14ac:dyDescent="0.2">
      <c r="B509" s="21"/>
    </row>
    <row r="510" spans="2:2" ht="12.75" customHeight="1" x14ac:dyDescent="0.2">
      <c r="B510" s="21"/>
    </row>
    <row r="511" spans="2:2" ht="12.75" customHeight="1" x14ac:dyDescent="0.2">
      <c r="B511" s="21"/>
    </row>
    <row r="512" spans="2:2" ht="12.75" customHeight="1" x14ac:dyDescent="0.2">
      <c r="B512" s="21"/>
    </row>
    <row r="513" spans="2:2" ht="12.75" customHeight="1" x14ac:dyDescent="0.2">
      <c r="B513" s="21"/>
    </row>
    <row r="514" spans="2:2" ht="12.75" customHeight="1" x14ac:dyDescent="0.2">
      <c r="B514" s="21"/>
    </row>
    <row r="515" spans="2:2" ht="12.75" customHeight="1" x14ac:dyDescent="0.2">
      <c r="B515" s="21"/>
    </row>
    <row r="516" spans="2:2" ht="12.75" customHeight="1" x14ac:dyDescent="0.2">
      <c r="B516" s="21"/>
    </row>
    <row r="517" spans="2:2" ht="12.75" customHeight="1" x14ac:dyDescent="0.2">
      <c r="B517" s="21"/>
    </row>
    <row r="518" spans="2:2" ht="12.75" customHeight="1" x14ac:dyDescent="0.2">
      <c r="B518" s="21"/>
    </row>
    <row r="519" spans="2:2" ht="12.75" customHeight="1" x14ac:dyDescent="0.2">
      <c r="B519" s="21"/>
    </row>
    <row r="520" spans="2:2" ht="12.75" customHeight="1" x14ac:dyDescent="0.2">
      <c r="B520" s="21"/>
    </row>
    <row r="521" spans="2:2" ht="12.75" customHeight="1" x14ac:dyDescent="0.2">
      <c r="B521" s="21"/>
    </row>
    <row r="522" spans="2:2" ht="12.75" customHeight="1" x14ac:dyDescent="0.2">
      <c r="B522" s="21"/>
    </row>
    <row r="523" spans="2:2" ht="12.75" customHeight="1" x14ac:dyDescent="0.2">
      <c r="B523" s="21"/>
    </row>
    <row r="524" spans="2:2" ht="12.75" customHeight="1" x14ac:dyDescent="0.2">
      <c r="B524" s="21"/>
    </row>
    <row r="525" spans="2:2" ht="12.75" customHeight="1" x14ac:dyDescent="0.2">
      <c r="B525" s="21"/>
    </row>
    <row r="526" spans="2:2" ht="12.75" customHeight="1" x14ac:dyDescent="0.2">
      <c r="B526" s="21"/>
    </row>
    <row r="527" spans="2:2" ht="12.75" customHeight="1" x14ac:dyDescent="0.2">
      <c r="B527" s="21"/>
    </row>
    <row r="528" spans="2:2" ht="12.75" customHeight="1" x14ac:dyDescent="0.2">
      <c r="B528" s="21"/>
    </row>
    <row r="529" spans="2:2" ht="12.75" customHeight="1" x14ac:dyDescent="0.2">
      <c r="B529" s="21"/>
    </row>
    <row r="530" spans="2:2" ht="12.75" customHeight="1" x14ac:dyDescent="0.2">
      <c r="B530" s="21"/>
    </row>
    <row r="531" spans="2:2" ht="12.75" customHeight="1" x14ac:dyDescent="0.2">
      <c r="B531" s="21"/>
    </row>
    <row r="532" spans="2:2" ht="12.75" customHeight="1" x14ac:dyDescent="0.2">
      <c r="B532" s="21"/>
    </row>
    <row r="533" spans="2:2" ht="12.75" customHeight="1" x14ac:dyDescent="0.2">
      <c r="B533" s="21"/>
    </row>
    <row r="534" spans="2:2" ht="12.75" customHeight="1" x14ac:dyDescent="0.2">
      <c r="B534" s="21"/>
    </row>
    <row r="535" spans="2:2" ht="12.75" customHeight="1" x14ac:dyDescent="0.2">
      <c r="B535" s="21"/>
    </row>
    <row r="536" spans="2:2" ht="12.75" customHeight="1" x14ac:dyDescent="0.2">
      <c r="B536" s="21"/>
    </row>
    <row r="537" spans="2:2" ht="12.75" customHeight="1" x14ac:dyDescent="0.2">
      <c r="B537" s="21"/>
    </row>
    <row r="538" spans="2:2" ht="12.75" customHeight="1" x14ac:dyDescent="0.2">
      <c r="B538" s="21"/>
    </row>
    <row r="539" spans="2:2" ht="12.75" customHeight="1" x14ac:dyDescent="0.2">
      <c r="B539" s="21"/>
    </row>
    <row r="540" spans="2:2" ht="12.75" customHeight="1" x14ac:dyDescent="0.2">
      <c r="B540" s="21"/>
    </row>
    <row r="541" spans="2:2" ht="12.75" customHeight="1" x14ac:dyDescent="0.2">
      <c r="B541" s="21"/>
    </row>
    <row r="542" spans="2:2" ht="12.75" customHeight="1" x14ac:dyDescent="0.2">
      <c r="B542" s="21"/>
    </row>
    <row r="543" spans="2:2" ht="12.75" customHeight="1" x14ac:dyDescent="0.2">
      <c r="B543" s="21"/>
    </row>
    <row r="544" spans="2:2" ht="12.75" customHeight="1" x14ac:dyDescent="0.2">
      <c r="B544" s="21"/>
    </row>
    <row r="545" spans="2:2" ht="12.75" customHeight="1" x14ac:dyDescent="0.2">
      <c r="B545" s="21"/>
    </row>
    <row r="546" spans="2:2" ht="12.75" customHeight="1" x14ac:dyDescent="0.2">
      <c r="B546" s="21"/>
    </row>
    <row r="547" spans="2:2" ht="12.75" customHeight="1" x14ac:dyDescent="0.2">
      <c r="B547" s="21"/>
    </row>
    <row r="548" spans="2:2" ht="12.75" customHeight="1" x14ac:dyDescent="0.2">
      <c r="B548" s="21"/>
    </row>
    <row r="549" spans="2:2" ht="12.75" customHeight="1" x14ac:dyDescent="0.2">
      <c r="B549" s="21"/>
    </row>
    <row r="550" spans="2:2" ht="12.75" customHeight="1" x14ac:dyDescent="0.2">
      <c r="B550" s="21"/>
    </row>
    <row r="551" spans="2:2" ht="12.75" customHeight="1" x14ac:dyDescent="0.2">
      <c r="B551" s="21"/>
    </row>
    <row r="552" spans="2:2" ht="12.75" customHeight="1" x14ac:dyDescent="0.2">
      <c r="B552" s="21"/>
    </row>
    <row r="553" spans="2:2" ht="12.75" customHeight="1" x14ac:dyDescent="0.2">
      <c r="B553" s="21"/>
    </row>
    <row r="554" spans="2:2" ht="12.75" customHeight="1" x14ac:dyDescent="0.2">
      <c r="B554" s="21"/>
    </row>
    <row r="555" spans="2:2" ht="12.75" customHeight="1" x14ac:dyDescent="0.2">
      <c r="B555" s="21"/>
    </row>
    <row r="556" spans="2:2" ht="12.75" customHeight="1" x14ac:dyDescent="0.2">
      <c r="B556" s="21"/>
    </row>
    <row r="557" spans="2:2" ht="12.75" customHeight="1" x14ac:dyDescent="0.2">
      <c r="B557" s="21"/>
    </row>
    <row r="558" spans="2:2" ht="12.75" customHeight="1" x14ac:dyDescent="0.2">
      <c r="B558" s="21"/>
    </row>
    <row r="559" spans="2:2" ht="12.75" customHeight="1" x14ac:dyDescent="0.2">
      <c r="B559" s="21"/>
    </row>
    <row r="560" spans="2:2" ht="12.75" customHeight="1" x14ac:dyDescent="0.2">
      <c r="B560" s="21"/>
    </row>
    <row r="561" spans="2:2" ht="12.75" customHeight="1" x14ac:dyDescent="0.2">
      <c r="B561" s="21"/>
    </row>
    <row r="562" spans="2:2" ht="12.75" customHeight="1" x14ac:dyDescent="0.2">
      <c r="B562" s="21"/>
    </row>
    <row r="563" spans="2:2" ht="12.75" customHeight="1" x14ac:dyDescent="0.2">
      <c r="B563" s="21"/>
    </row>
    <row r="564" spans="2:2" ht="12.75" customHeight="1" x14ac:dyDescent="0.2">
      <c r="B564" s="21"/>
    </row>
    <row r="565" spans="2:2" ht="12.75" customHeight="1" x14ac:dyDescent="0.2">
      <c r="B565" s="21"/>
    </row>
    <row r="566" spans="2:2" ht="12.75" customHeight="1" x14ac:dyDescent="0.2">
      <c r="B566" s="21"/>
    </row>
    <row r="567" spans="2:2" ht="12.75" customHeight="1" x14ac:dyDescent="0.2">
      <c r="B567" s="21"/>
    </row>
    <row r="568" spans="2:2" ht="12.75" customHeight="1" x14ac:dyDescent="0.2">
      <c r="B568" s="21"/>
    </row>
    <row r="569" spans="2:2" ht="12.75" customHeight="1" x14ac:dyDescent="0.2">
      <c r="B569" s="21"/>
    </row>
    <row r="570" spans="2:2" ht="12.75" customHeight="1" x14ac:dyDescent="0.2">
      <c r="B570" s="21"/>
    </row>
    <row r="571" spans="2:2" ht="12.75" customHeight="1" x14ac:dyDescent="0.2">
      <c r="B571" s="21"/>
    </row>
    <row r="572" spans="2:2" ht="12.75" customHeight="1" x14ac:dyDescent="0.2">
      <c r="B572" s="21"/>
    </row>
    <row r="573" spans="2:2" ht="12.75" customHeight="1" x14ac:dyDescent="0.2">
      <c r="B573" s="21"/>
    </row>
    <row r="574" spans="2:2" ht="12.75" customHeight="1" x14ac:dyDescent="0.2">
      <c r="B574" s="21"/>
    </row>
    <row r="575" spans="2:2" ht="12.75" customHeight="1" x14ac:dyDescent="0.2">
      <c r="B575" s="21"/>
    </row>
    <row r="576" spans="2:2" ht="12.75" customHeight="1" x14ac:dyDescent="0.2">
      <c r="B576" s="21"/>
    </row>
    <row r="577" spans="2:2" ht="12.75" customHeight="1" x14ac:dyDescent="0.2">
      <c r="B577" s="21"/>
    </row>
    <row r="578" spans="2:2" ht="12.75" customHeight="1" x14ac:dyDescent="0.2">
      <c r="B578" s="21"/>
    </row>
    <row r="579" spans="2:2" ht="12.75" customHeight="1" x14ac:dyDescent="0.2">
      <c r="B579" s="21"/>
    </row>
    <row r="580" spans="2:2" ht="12.75" customHeight="1" x14ac:dyDescent="0.2">
      <c r="B580" s="21"/>
    </row>
    <row r="581" spans="2:2" ht="12.75" customHeight="1" x14ac:dyDescent="0.2">
      <c r="B581" s="21"/>
    </row>
    <row r="582" spans="2:2" ht="12.75" customHeight="1" x14ac:dyDescent="0.2">
      <c r="B582" s="21"/>
    </row>
    <row r="583" spans="2:2" ht="12.75" customHeight="1" x14ac:dyDescent="0.2">
      <c r="B583" s="21"/>
    </row>
    <row r="584" spans="2:2" ht="12.75" customHeight="1" x14ac:dyDescent="0.2">
      <c r="B584" s="21"/>
    </row>
    <row r="585" spans="2:2" ht="12.75" customHeight="1" x14ac:dyDescent="0.2">
      <c r="B585" s="21"/>
    </row>
    <row r="586" spans="2:2" ht="12.75" customHeight="1" x14ac:dyDescent="0.2">
      <c r="B586" s="21"/>
    </row>
    <row r="587" spans="2:2" ht="12.75" customHeight="1" x14ac:dyDescent="0.2">
      <c r="B587" s="21"/>
    </row>
    <row r="588" spans="2:2" ht="12.75" customHeight="1" x14ac:dyDescent="0.2">
      <c r="B588" s="21"/>
    </row>
    <row r="589" spans="2:2" ht="12.75" customHeight="1" x14ac:dyDescent="0.2">
      <c r="B589" s="21"/>
    </row>
    <row r="590" spans="2:2" ht="12.75" customHeight="1" x14ac:dyDescent="0.2">
      <c r="B590" s="21"/>
    </row>
    <row r="591" spans="2:2" ht="12.75" customHeight="1" x14ac:dyDescent="0.2">
      <c r="B591" s="21"/>
    </row>
    <row r="592" spans="2:2" ht="12.75" customHeight="1" x14ac:dyDescent="0.2">
      <c r="B592" s="21"/>
    </row>
    <row r="593" spans="2:2" ht="12.75" customHeight="1" x14ac:dyDescent="0.2">
      <c r="B593" s="21"/>
    </row>
    <row r="594" spans="2:2" ht="12.75" customHeight="1" x14ac:dyDescent="0.2">
      <c r="B594" s="21"/>
    </row>
    <row r="595" spans="2:2" ht="12.75" customHeight="1" x14ac:dyDescent="0.2">
      <c r="B595" s="21"/>
    </row>
    <row r="596" spans="2:2" ht="12.75" customHeight="1" x14ac:dyDescent="0.2">
      <c r="B596" s="21"/>
    </row>
    <row r="597" spans="2:2" ht="12.75" customHeight="1" x14ac:dyDescent="0.2">
      <c r="B597" s="21"/>
    </row>
    <row r="598" spans="2:2" ht="12.75" customHeight="1" x14ac:dyDescent="0.2">
      <c r="B598" s="21"/>
    </row>
    <row r="599" spans="2:2" ht="12.75" customHeight="1" x14ac:dyDescent="0.2">
      <c r="B599" s="21"/>
    </row>
    <row r="600" spans="2:2" ht="12.75" customHeight="1" x14ac:dyDescent="0.2">
      <c r="B600" s="21"/>
    </row>
    <row r="601" spans="2:2" ht="12.75" customHeight="1" x14ac:dyDescent="0.2">
      <c r="B601" s="21"/>
    </row>
    <row r="602" spans="2:2" ht="12.75" customHeight="1" x14ac:dyDescent="0.2">
      <c r="B602" s="21"/>
    </row>
    <row r="603" spans="2:2" ht="12.75" customHeight="1" x14ac:dyDescent="0.2">
      <c r="B603" s="21"/>
    </row>
    <row r="604" spans="2:2" ht="12.75" customHeight="1" x14ac:dyDescent="0.2">
      <c r="B604" s="21"/>
    </row>
    <row r="605" spans="2:2" ht="12.75" customHeight="1" x14ac:dyDescent="0.2">
      <c r="B605" s="21"/>
    </row>
    <row r="606" spans="2:2" ht="12.75" customHeight="1" x14ac:dyDescent="0.2">
      <c r="B606" s="21"/>
    </row>
    <row r="607" spans="2:2" ht="12.75" customHeight="1" x14ac:dyDescent="0.2">
      <c r="B607" s="21"/>
    </row>
    <row r="608" spans="2:2" ht="12.75" customHeight="1" x14ac:dyDescent="0.2">
      <c r="B608" s="21"/>
    </row>
    <row r="609" spans="2:2" ht="12.75" customHeight="1" x14ac:dyDescent="0.2">
      <c r="B609" s="21"/>
    </row>
    <row r="610" spans="2:2" ht="12.75" customHeight="1" x14ac:dyDescent="0.2">
      <c r="B610" s="21"/>
    </row>
    <row r="611" spans="2:2" ht="12.75" customHeight="1" x14ac:dyDescent="0.2">
      <c r="B611" s="21"/>
    </row>
    <row r="612" spans="2:2" ht="12.75" customHeight="1" x14ac:dyDescent="0.2">
      <c r="B612" s="21"/>
    </row>
    <row r="613" spans="2:2" ht="12.75" customHeight="1" x14ac:dyDescent="0.2">
      <c r="B613" s="21"/>
    </row>
    <row r="614" spans="2:2" ht="12.75" customHeight="1" x14ac:dyDescent="0.2">
      <c r="B614" s="21"/>
    </row>
    <row r="615" spans="2:2" ht="12.75" customHeight="1" x14ac:dyDescent="0.2">
      <c r="B615" s="21"/>
    </row>
    <row r="616" spans="2:2" ht="12.75" customHeight="1" x14ac:dyDescent="0.2">
      <c r="B616" s="21"/>
    </row>
    <row r="617" spans="2:2" ht="12.75" customHeight="1" x14ac:dyDescent="0.2">
      <c r="B617" s="21"/>
    </row>
    <row r="618" spans="2:2" ht="12.75" customHeight="1" x14ac:dyDescent="0.2">
      <c r="B618" s="21"/>
    </row>
    <row r="619" spans="2:2" ht="12.75" customHeight="1" x14ac:dyDescent="0.2">
      <c r="B619" s="21"/>
    </row>
    <row r="620" spans="2:2" ht="12.75" customHeight="1" x14ac:dyDescent="0.2">
      <c r="B620" s="21"/>
    </row>
    <row r="621" spans="2:2" ht="12.75" customHeight="1" x14ac:dyDescent="0.2">
      <c r="B621" s="21"/>
    </row>
    <row r="622" spans="2:2" ht="12.75" customHeight="1" x14ac:dyDescent="0.2">
      <c r="B622" s="21"/>
    </row>
    <row r="623" spans="2:2" ht="12.75" customHeight="1" x14ac:dyDescent="0.2">
      <c r="B623" s="21"/>
    </row>
    <row r="624" spans="2:2" ht="12.75" customHeight="1" x14ac:dyDescent="0.2">
      <c r="B624" s="21"/>
    </row>
    <row r="625" spans="2:2" ht="12.75" customHeight="1" x14ac:dyDescent="0.2">
      <c r="B625" s="21"/>
    </row>
    <row r="626" spans="2:2" ht="12.75" customHeight="1" x14ac:dyDescent="0.2">
      <c r="B626" s="21"/>
    </row>
    <row r="627" spans="2:2" ht="12.75" customHeight="1" x14ac:dyDescent="0.2">
      <c r="B627" s="21"/>
    </row>
    <row r="628" spans="2:2" ht="12.75" customHeight="1" x14ac:dyDescent="0.2">
      <c r="B628" s="21"/>
    </row>
    <row r="629" spans="2:2" ht="12.75" customHeight="1" x14ac:dyDescent="0.2">
      <c r="B629" s="21"/>
    </row>
    <row r="630" spans="2:2" ht="12.75" customHeight="1" x14ac:dyDescent="0.2">
      <c r="B630" s="21"/>
    </row>
    <row r="631" spans="2:2" ht="12.75" customHeight="1" x14ac:dyDescent="0.2">
      <c r="B631" s="21"/>
    </row>
    <row r="632" spans="2:2" ht="12.75" customHeight="1" x14ac:dyDescent="0.2">
      <c r="B632" s="21"/>
    </row>
    <row r="633" spans="2:2" ht="12.75" customHeight="1" x14ac:dyDescent="0.2">
      <c r="B633" s="21"/>
    </row>
    <row r="634" spans="2:2" ht="12.75" customHeight="1" x14ac:dyDescent="0.2">
      <c r="B634" s="21"/>
    </row>
    <row r="635" spans="2:2" ht="12.75" customHeight="1" x14ac:dyDescent="0.2">
      <c r="B635" s="21"/>
    </row>
    <row r="636" spans="2:2" ht="12.75" customHeight="1" x14ac:dyDescent="0.2">
      <c r="B636" s="21"/>
    </row>
    <row r="637" spans="2:2" ht="12.75" customHeight="1" x14ac:dyDescent="0.2">
      <c r="B637" s="21"/>
    </row>
    <row r="638" spans="2:2" ht="12.75" customHeight="1" x14ac:dyDescent="0.2">
      <c r="B638" s="21"/>
    </row>
    <row r="639" spans="2:2" ht="12.75" customHeight="1" x14ac:dyDescent="0.2">
      <c r="B639" s="21"/>
    </row>
    <row r="640" spans="2:2" ht="12.75" customHeight="1" x14ac:dyDescent="0.2">
      <c r="B640" s="21"/>
    </row>
    <row r="641" spans="2:2" ht="12.75" customHeight="1" x14ac:dyDescent="0.2">
      <c r="B641" s="21"/>
    </row>
    <row r="642" spans="2:2" ht="12.75" customHeight="1" x14ac:dyDescent="0.2">
      <c r="B642" s="21"/>
    </row>
    <row r="643" spans="2:2" ht="12.75" customHeight="1" x14ac:dyDescent="0.2">
      <c r="B643" s="21"/>
    </row>
    <row r="644" spans="2:2" ht="12.75" customHeight="1" x14ac:dyDescent="0.2">
      <c r="B644" s="21"/>
    </row>
    <row r="645" spans="2:2" ht="12.75" customHeight="1" x14ac:dyDescent="0.2">
      <c r="B645" s="21"/>
    </row>
    <row r="646" spans="2:2" ht="12.75" customHeight="1" x14ac:dyDescent="0.2">
      <c r="B646" s="21"/>
    </row>
    <row r="647" spans="2:2" ht="12.75" customHeight="1" x14ac:dyDescent="0.2">
      <c r="B647" s="21"/>
    </row>
    <row r="648" spans="2:2" ht="12.75" customHeight="1" x14ac:dyDescent="0.2">
      <c r="B648" s="21"/>
    </row>
    <row r="649" spans="2:2" ht="12.75" customHeight="1" x14ac:dyDescent="0.2">
      <c r="B649" s="21"/>
    </row>
    <row r="650" spans="2:2" ht="12.75" customHeight="1" x14ac:dyDescent="0.2">
      <c r="B650" s="21"/>
    </row>
    <row r="651" spans="2:2" ht="12.75" customHeight="1" x14ac:dyDescent="0.2">
      <c r="B651" s="21"/>
    </row>
    <row r="652" spans="2:2" ht="12.75" customHeight="1" x14ac:dyDescent="0.2">
      <c r="B652" s="21"/>
    </row>
    <row r="653" spans="2:2" ht="12.75" customHeight="1" x14ac:dyDescent="0.2">
      <c r="B653" s="21"/>
    </row>
    <row r="654" spans="2:2" ht="12.75" customHeight="1" x14ac:dyDescent="0.2">
      <c r="B654" s="21"/>
    </row>
    <row r="655" spans="2:2" ht="12.75" customHeight="1" x14ac:dyDescent="0.2">
      <c r="B655" s="21"/>
    </row>
    <row r="656" spans="2:2" ht="12.75" customHeight="1" x14ac:dyDescent="0.2">
      <c r="B656" s="21"/>
    </row>
    <row r="657" spans="2:2" ht="12.75" customHeight="1" x14ac:dyDescent="0.2">
      <c r="B657" s="21"/>
    </row>
    <row r="658" spans="2:2" ht="12.75" customHeight="1" x14ac:dyDescent="0.2">
      <c r="B658" s="21"/>
    </row>
    <row r="659" spans="2:2" ht="12.75" customHeight="1" x14ac:dyDescent="0.2">
      <c r="B659" s="21"/>
    </row>
    <row r="660" spans="2:2" ht="12.75" customHeight="1" x14ac:dyDescent="0.2">
      <c r="B660" s="21"/>
    </row>
    <row r="661" spans="2:2" ht="12.75" customHeight="1" x14ac:dyDescent="0.2">
      <c r="B661" s="21"/>
    </row>
    <row r="662" spans="2:2" ht="12.75" customHeight="1" x14ac:dyDescent="0.2">
      <c r="B662" s="21"/>
    </row>
    <row r="663" spans="2:2" ht="12.75" customHeight="1" x14ac:dyDescent="0.2">
      <c r="B663" s="21"/>
    </row>
    <row r="664" spans="2:2" ht="12.75" customHeight="1" x14ac:dyDescent="0.2">
      <c r="B664" s="21"/>
    </row>
    <row r="665" spans="2:2" ht="12.75" customHeight="1" x14ac:dyDescent="0.2">
      <c r="B665" s="21"/>
    </row>
    <row r="666" spans="2:2" ht="12.75" customHeight="1" x14ac:dyDescent="0.2">
      <c r="B666" s="21"/>
    </row>
    <row r="667" spans="2:2" ht="12.75" customHeight="1" x14ac:dyDescent="0.2">
      <c r="B667" s="21"/>
    </row>
    <row r="668" spans="2:2" ht="12.75" customHeight="1" x14ac:dyDescent="0.2">
      <c r="B668" s="21"/>
    </row>
    <row r="669" spans="2:2" ht="12.75" customHeight="1" x14ac:dyDescent="0.2">
      <c r="B669" s="21"/>
    </row>
    <row r="670" spans="2:2" ht="12.75" customHeight="1" x14ac:dyDescent="0.2">
      <c r="B670" s="21"/>
    </row>
    <row r="671" spans="2:2" ht="12.75" customHeight="1" x14ac:dyDescent="0.2">
      <c r="B671" s="21"/>
    </row>
    <row r="672" spans="2:2" ht="12.75" customHeight="1" x14ac:dyDescent="0.2">
      <c r="B672" s="21"/>
    </row>
    <row r="673" spans="2:2" ht="12.75" customHeight="1" x14ac:dyDescent="0.2">
      <c r="B673" s="21"/>
    </row>
    <row r="674" spans="2:2" ht="12.75" customHeight="1" x14ac:dyDescent="0.2">
      <c r="B674" s="21"/>
    </row>
    <row r="675" spans="2:2" ht="12.75" customHeight="1" x14ac:dyDescent="0.2">
      <c r="B675" s="21"/>
    </row>
    <row r="676" spans="2:2" ht="12.75" customHeight="1" x14ac:dyDescent="0.2">
      <c r="B676" s="21"/>
    </row>
    <row r="677" spans="2:2" ht="12.75" customHeight="1" x14ac:dyDescent="0.2">
      <c r="B677" s="21"/>
    </row>
    <row r="678" spans="2:2" ht="12.75" customHeight="1" x14ac:dyDescent="0.2">
      <c r="B678" s="21"/>
    </row>
    <row r="679" spans="2:2" ht="12.75" customHeight="1" x14ac:dyDescent="0.2">
      <c r="B679" s="21"/>
    </row>
    <row r="680" spans="2:2" ht="12.75" customHeight="1" x14ac:dyDescent="0.2">
      <c r="B680" s="21"/>
    </row>
    <row r="681" spans="2:2" ht="12.75" customHeight="1" x14ac:dyDescent="0.2">
      <c r="B681" s="21"/>
    </row>
    <row r="682" spans="2:2" ht="12.75" customHeight="1" x14ac:dyDescent="0.2">
      <c r="B682" s="21"/>
    </row>
    <row r="683" spans="2:2" ht="12.75" customHeight="1" x14ac:dyDescent="0.2">
      <c r="B683" s="21"/>
    </row>
    <row r="684" spans="2:2" ht="12.75" customHeight="1" x14ac:dyDescent="0.2">
      <c r="B684" s="21"/>
    </row>
    <row r="685" spans="2:2" ht="12.75" customHeight="1" x14ac:dyDescent="0.2">
      <c r="B685" s="21"/>
    </row>
    <row r="686" spans="2:2" ht="12.75" customHeight="1" x14ac:dyDescent="0.2">
      <c r="B686" s="21"/>
    </row>
    <row r="687" spans="2:2" ht="12.75" customHeight="1" x14ac:dyDescent="0.2">
      <c r="B687" s="21"/>
    </row>
    <row r="688" spans="2:2" ht="12.75" customHeight="1" x14ac:dyDescent="0.2">
      <c r="B688" s="21"/>
    </row>
    <row r="689" spans="2:2" ht="12.75" customHeight="1" x14ac:dyDescent="0.2">
      <c r="B689" s="21"/>
    </row>
    <row r="690" spans="2:2" ht="12.75" customHeight="1" x14ac:dyDescent="0.2">
      <c r="B690" s="21"/>
    </row>
    <row r="691" spans="2:2" ht="12.75" customHeight="1" x14ac:dyDescent="0.2">
      <c r="B691" s="21"/>
    </row>
    <row r="692" spans="2:2" ht="12.75" customHeight="1" x14ac:dyDescent="0.2">
      <c r="B692" s="21"/>
    </row>
    <row r="693" spans="2:2" ht="12.75" customHeight="1" x14ac:dyDescent="0.2">
      <c r="B693" s="21"/>
    </row>
    <row r="694" spans="2:2" ht="12.75" customHeight="1" x14ac:dyDescent="0.2">
      <c r="B694" s="21"/>
    </row>
    <row r="695" spans="2:2" ht="12.75" customHeight="1" x14ac:dyDescent="0.2">
      <c r="B695" s="21"/>
    </row>
    <row r="696" spans="2:2" ht="12.75" customHeight="1" x14ac:dyDescent="0.2">
      <c r="B696" s="21"/>
    </row>
    <row r="697" spans="2:2" ht="12.75" customHeight="1" x14ac:dyDescent="0.2">
      <c r="B697" s="21"/>
    </row>
    <row r="698" spans="2:2" ht="12.75" customHeight="1" x14ac:dyDescent="0.2">
      <c r="B698" s="21"/>
    </row>
    <row r="699" spans="2:2" ht="12.75" customHeight="1" x14ac:dyDescent="0.2">
      <c r="B699" s="21"/>
    </row>
    <row r="700" spans="2:2" ht="12.75" customHeight="1" x14ac:dyDescent="0.2">
      <c r="B700" s="21"/>
    </row>
    <row r="701" spans="2:2" ht="12.75" customHeight="1" x14ac:dyDescent="0.2">
      <c r="B701" s="21"/>
    </row>
    <row r="702" spans="2:2" ht="12.75" customHeight="1" x14ac:dyDescent="0.2">
      <c r="B702" s="21"/>
    </row>
    <row r="703" spans="2:2" ht="12.75" customHeight="1" x14ac:dyDescent="0.2">
      <c r="B703" s="21"/>
    </row>
    <row r="704" spans="2:2" ht="12.75" customHeight="1" x14ac:dyDescent="0.2">
      <c r="B704" s="21"/>
    </row>
    <row r="705" spans="2:2" ht="12.75" customHeight="1" x14ac:dyDescent="0.2">
      <c r="B705" s="21"/>
    </row>
    <row r="706" spans="2:2" ht="12.75" customHeight="1" x14ac:dyDescent="0.2">
      <c r="B706" s="21"/>
    </row>
    <row r="707" spans="2:2" ht="12.75" customHeight="1" x14ac:dyDescent="0.2">
      <c r="B707" s="21"/>
    </row>
    <row r="708" spans="2:2" ht="12.75" customHeight="1" x14ac:dyDescent="0.2">
      <c r="B708" s="21"/>
    </row>
    <row r="709" spans="2:2" ht="12.75" customHeight="1" x14ac:dyDescent="0.2">
      <c r="B709" s="21"/>
    </row>
    <row r="710" spans="2:2" ht="12.75" customHeight="1" x14ac:dyDescent="0.2">
      <c r="B710" s="21"/>
    </row>
    <row r="711" spans="2:2" ht="12.75" customHeight="1" x14ac:dyDescent="0.2">
      <c r="B711" s="21"/>
    </row>
    <row r="712" spans="2:2" ht="12.75" customHeight="1" x14ac:dyDescent="0.2">
      <c r="B712" s="21"/>
    </row>
    <row r="713" spans="2:2" ht="12.75" customHeight="1" x14ac:dyDescent="0.2">
      <c r="B713" s="21"/>
    </row>
    <row r="714" spans="2:2" ht="12.75" customHeight="1" x14ac:dyDescent="0.2">
      <c r="B714" s="21"/>
    </row>
    <row r="715" spans="2:2" ht="12.75" customHeight="1" x14ac:dyDescent="0.2">
      <c r="B715" s="21"/>
    </row>
    <row r="716" spans="2:2" ht="12.75" customHeight="1" x14ac:dyDescent="0.2">
      <c r="B716" s="21"/>
    </row>
    <row r="717" spans="2:2" ht="12.75" customHeight="1" x14ac:dyDescent="0.2">
      <c r="B717" s="21"/>
    </row>
    <row r="718" spans="2:2" ht="12.75" customHeight="1" x14ac:dyDescent="0.2">
      <c r="B718" s="21"/>
    </row>
    <row r="719" spans="2:2" ht="12.75" customHeight="1" x14ac:dyDescent="0.2">
      <c r="B719" s="21"/>
    </row>
    <row r="720" spans="2:2" ht="12.75" customHeight="1" x14ac:dyDescent="0.2">
      <c r="B720" s="21"/>
    </row>
    <row r="721" spans="2:2" ht="12.75" customHeight="1" x14ac:dyDescent="0.2">
      <c r="B721" s="21"/>
    </row>
    <row r="722" spans="2:2" ht="12.75" customHeight="1" x14ac:dyDescent="0.2">
      <c r="B722" s="21"/>
    </row>
    <row r="723" spans="2:2" ht="12.75" customHeight="1" x14ac:dyDescent="0.2">
      <c r="B723" s="21"/>
    </row>
    <row r="724" spans="2:2" ht="12.75" customHeight="1" x14ac:dyDescent="0.2">
      <c r="B724" s="21"/>
    </row>
    <row r="725" spans="2:2" ht="12.75" customHeight="1" x14ac:dyDescent="0.2">
      <c r="B725" s="21"/>
    </row>
    <row r="726" spans="2:2" ht="12.75" customHeight="1" x14ac:dyDescent="0.2">
      <c r="B726" s="21"/>
    </row>
    <row r="727" spans="2:2" ht="12.75" customHeight="1" x14ac:dyDescent="0.2">
      <c r="B727" s="21"/>
    </row>
    <row r="728" spans="2:2" ht="12.75" customHeight="1" x14ac:dyDescent="0.2">
      <c r="B728" s="21"/>
    </row>
    <row r="729" spans="2:2" ht="12.75" customHeight="1" x14ac:dyDescent="0.2">
      <c r="B729" s="21"/>
    </row>
    <row r="730" spans="2:2" ht="12.75" customHeight="1" x14ac:dyDescent="0.2">
      <c r="B730" s="21"/>
    </row>
    <row r="731" spans="2:2" ht="12.75" customHeight="1" x14ac:dyDescent="0.2">
      <c r="B731" s="21"/>
    </row>
    <row r="732" spans="2:2" ht="12.75" customHeight="1" x14ac:dyDescent="0.2">
      <c r="B732" s="21"/>
    </row>
    <row r="733" spans="2:2" ht="12.75" customHeight="1" x14ac:dyDescent="0.2">
      <c r="B733" s="21"/>
    </row>
    <row r="734" spans="2:2" ht="12.75" customHeight="1" x14ac:dyDescent="0.2">
      <c r="B734" s="21"/>
    </row>
    <row r="735" spans="2:2" ht="12.75" customHeight="1" x14ac:dyDescent="0.2">
      <c r="B735" s="21"/>
    </row>
    <row r="736" spans="2:2" ht="12.75" customHeight="1" x14ac:dyDescent="0.2">
      <c r="B736" s="21"/>
    </row>
    <row r="737" spans="2:2" ht="12.75" customHeight="1" x14ac:dyDescent="0.2">
      <c r="B737" s="21"/>
    </row>
    <row r="738" spans="2:2" ht="12.75" customHeight="1" x14ac:dyDescent="0.2">
      <c r="B738" s="21"/>
    </row>
    <row r="739" spans="2:2" ht="12.75" customHeight="1" x14ac:dyDescent="0.2">
      <c r="B739" s="21"/>
    </row>
    <row r="740" spans="2:2" ht="12.75" customHeight="1" x14ac:dyDescent="0.2">
      <c r="B740" s="21"/>
    </row>
    <row r="741" spans="2:2" ht="12.75" customHeight="1" x14ac:dyDescent="0.2">
      <c r="B741" s="21"/>
    </row>
    <row r="742" spans="2:2" ht="12.75" customHeight="1" x14ac:dyDescent="0.2">
      <c r="B742" s="21"/>
    </row>
    <row r="743" spans="2:2" ht="12.75" customHeight="1" x14ac:dyDescent="0.2">
      <c r="B743" s="21"/>
    </row>
    <row r="744" spans="2:2" ht="12.75" customHeight="1" x14ac:dyDescent="0.2">
      <c r="B744" s="21"/>
    </row>
    <row r="745" spans="2:2" ht="12.75" customHeight="1" x14ac:dyDescent="0.2">
      <c r="B745" s="21"/>
    </row>
    <row r="746" spans="2:2" ht="12.75" customHeight="1" x14ac:dyDescent="0.2">
      <c r="B746" s="21"/>
    </row>
    <row r="747" spans="2:2" ht="12.75" customHeight="1" x14ac:dyDescent="0.2">
      <c r="B747" s="21"/>
    </row>
    <row r="748" spans="2:2" ht="12.75" customHeight="1" x14ac:dyDescent="0.2">
      <c r="B748" s="21"/>
    </row>
    <row r="749" spans="2:2" ht="12.75" customHeight="1" x14ac:dyDescent="0.2">
      <c r="B749" s="21"/>
    </row>
    <row r="750" spans="2:2" ht="12.75" customHeight="1" x14ac:dyDescent="0.2">
      <c r="B750" s="21"/>
    </row>
    <row r="751" spans="2:2" ht="12.75" customHeight="1" x14ac:dyDescent="0.2">
      <c r="B751" s="21"/>
    </row>
    <row r="752" spans="2:2" ht="12.75" customHeight="1" x14ac:dyDescent="0.2">
      <c r="B752" s="21"/>
    </row>
    <row r="753" spans="2:2" ht="12.75" customHeight="1" x14ac:dyDescent="0.2">
      <c r="B753" s="21"/>
    </row>
    <row r="754" spans="2:2" ht="12.75" customHeight="1" x14ac:dyDescent="0.2">
      <c r="B754" s="21"/>
    </row>
    <row r="755" spans="2:2" ht="12.75" customHeight="1" x14ac:dyDescent="0.2">
      <c r="B755" s="21"/>
    </row>
    <row r="756" spans="2:2" ht="12.75" customHeight="1" x14ac:dyDescent="0.2">
      <c r="B756" s="21"/>
    </row>
    <row r="757" spans="2:2" ht="12.75" customHeight="1" x14ac:dyDescent="0.2">
      <c r="B757" s="21"/>
    </row>
    <row r="758" spans="2:2" ht="12.75" customHeight="1" x14ac:dyDescent="0.2">
      <c r="B758" s="21"/>
    </row>
    <row r="759" spans="2:2" ht="12.75" customHeight="1" x14ac:dyDescent="0.2">
      <c r="B759" s="21"/>
    </row>
    <row r="760" spans="2:2" ht="12.75" customHeight="1" x14ac:dyDescent="0.2">
      <c r="B760" s="21"/>
    </row>
    <row r="761" spans="2:2" ht="12.75" customHeight="1" x14ac:dyDescent="0.2">
      <c r="B761" s="21"/>
    </row>
    <row r="762" spans="2:2" ht="12.75" customHeight="1" x14ac:dyDescent="0.2">
      <c r="B762" s="21"/>
    </row>
    <row r="763" spans="2:2" ht="12.75" customHeight="1" x14ac:dyDescent="0.2">
      <c r="B763" s="21"/>
    </row>
    <row r="764" spans="2:2" ht="12.75" customHeight="1" x14ac:dyDescent="0.2">
      <c r="B764" s="21"/>
    </row>
    <row r="765" spans="2:2" ht="12.75" customHeight="1" x14ac:dyDescent="0.2">
      <c r="B765" s="21"/>
    </row>
    <row r="766" spans="2:2" ht="12.75" customHeight="1" x14ac:dyDescent="0.2">
      <c r="B766" s="21"/>
    </row>
    <row r="767" spans="2:2" ht="12.75" customHeight="1" x14ac:dyDescent="0.2">
      <c r="B767" s="21"/>
    </row>
    <row r="768" spans="2:2" ht="12.75" customHeight="1" x14ac:dyDescent="0.2">
      <c r="B768" s="21"/>
    </row>
    <row r="769" spans="2:2" ht="12.75" customHeight="1" x14ac:dyDescent="0.2">
      <c r="B769" s="21"/>
    </row>
    <row r="770" spans="2:2" ht="12.75" customHeight="1" x14ac:dyDescent="0.2">
      <c r="B770" s="21"/>
    </row>
    <row r="771" spans="2:2" ht="12.75" customHeight="1" x14ac:dyDescent="0.2">
      <c r="B771" s="21"/>
    </row>
    <row r="772" spans="2:2" ht="12.75" customHeight="1" x14ac:dyDescent="0.2">
      <c r="B772" s="21"/>
    </row>
    <row r="773" spans="2:2" ht="12.75" customHeight="1" x14ac:dyDescent="0.2">
      <c r="B773" s="21"/>
    </row>
    <row r="774" spans="2:2" ht="12.75" customHeight="1" x14ac:dyDescent="0.2">
      <c r="B774" s="21"/>
    </row>
    <row r="775" spans="2:2" ht="12.75" customHeight="1" x14ac:dyDescent="0.2">
      <c r="B775" s="21"/>
    </row>
    <row r="776" spans="2:2" ht="12.75" customHeight="1" x14ac:dyDescent="0.2">
      <c r="B776" s="21"/>
    </row>
    <row r="777" spans="2:2" ht="12.75" customHeight="1" x14ac:dyDescent="0.2">
      <c r="B777" s="21"/>
    </row>
    <row r="778" spans="2:2" ht="12.75" customHeight="1" x14ac:dyDescent="0.2">
      <c r="B778" s="21"/>
    </row>
    <row r="779" spans="2:2" ht="12.75" customHeight="1" x14ac:dyDescent="0.2">
      <c r="B779" s="21"/>
    </row>
    <row r="780" spans="2:2" ht="12.75" customHeight="1" x14ac:dyDescent="0.2">
      <c r="B780" s="21"/>
    </row>
    <row r="781" spans="2:2" ht="12.75" customHeight="1" x14ac:dyDescent="0.2">
      <c r="B781" s="21"/>
    </row>
    <row r="782" spans="2:2" ht="12.75" customHeight="1" x14ac:dyDescent="0.2">
      <c r="B782" s="21"/>
    </row>
    <row r="783" spans="2:2" ht="12.75" customHeight="1" x14ac:dyDescent="0.2">
      <c r="B783" s="21"/>
    </row>
    <row r="784" spans="2:2" ht="12.75" customHeight="1" x14ac:dyDescent="0.2">
      <c r="B784" s="21"/>
    </row>
    <row r="785" spans="2:2" ht="12.75" customHeight="1" x14ac:dyDescent="0.2">
      <c r="B785" s="21"/>
    </row>
    <row r="786" spans="2:2" ht="12.75" customHeight="1" x14ac:dyDescent="0.2">
      <c r="B786" s="21"/>
    </row>
    <row r="787" spans="2:2" ht="12.75" customHeight="1" x14ac:dyDescent="0.2">
      <c r="B787" s="21"/>
    </row>
    <row r="788" spans="2:2" ht="12.75" customHeight="1" x14ac:dyDescent="0.2">
      <c r="B788" s="21"/>
    </row>
    <row r="789" spans="2:2" ht="12.75" customHeight="1" x14ac:dyDescent="0.2">
      <c r="B789" s="21"/>
    </row>
    <row r="790" spans="2:2" ht="12.75" customHeight="1" x14ac:dyDescent="0.2">
      <c r="B790" s="21"/>
    </row>
    <row r="791" spans="2:2" ht="12.75" customHeight="1" x14ac:dyDescent="0.2">
      <c r="B791" s="21"/>
    </row>
    <row r="792" spans="2:2" ht="12.75" customHeight="1" x14ac:dyDescent="0.2">
      <c r="B792" s="21"/>
    </row>
    <row r="793" spans="2:2" ht="12.75" customHeight="1" x14ac:dyDescent="0.2">
      <c r="B793" s="21"/>
    </row>
    <row r="794" spans="2:2" ht="12.75" customHeight="1" x14ac:dyDescent="0.2">
      <c r="B794" s="21"/>
    </row>
    <row r="795" spans="2:2" ht="12.75" customHeight="1" x14ac:dyDescent="0.2">
      <c r="B795" s="21"/>
    </row>
    <row r="796" spans="2:2" ht="12.75" customHeight="1" x14ac:dyDescent="0.2">
      <c r="B796" s="21"/>
    </row>
    <row r="797" spans="2:2" ht="12.75" customHeight="1" x14ac:dyDescent="0.2">
      <c r="B797" s="21"/>
    </row>
    <row r="798" spans="2:2" ht="12.75" customHeight="1" x14ac:dyDescent="0.2">
      <c r="B798" s="21"/>
    </row>
    <row r="799" spans="2:2" ht="12.75" customHeight="1" x14ac:dyDescent="0.2">
      <c r="B799" s="21"/>
    </row>
    <row r="800" spans="2:2" ht="12.75" customHeight="1" x14ac:dyDescent="0.2">
      <c r="B800" s="21"/>
    </row>
    <row r="801" spans="2:2" ht="12.75" customHeight="1" x14ac:dyDescent="0.2">
      <c r="B801" s="21"/>
    </row>
    <row r="802" spans="2:2" ht="12.75" customHeight="1" x14ac:dyDescent="0.2">
      <c r="B802" s="21"/>
    </row>
    <row r="803" spans="2:2" ht="12.75" customHeight="1" x14ac:dyDescent="0.2">
      <c r="B803" s="21"/>
    </row>
    <row r="804" spans="2:2" ht="12.75" customHeight="1" x14ac:dyDescent="0.2">
      <c r="B804" s="21"/>
    </row>
    <row r="805" spans="2:2" ht="12.75" customHeight="1" x14ac:dyDescent="0.2">
      <c r="B805" s="21"/>
    </row>
    <row r="806" spans="2:2" ht="12.75" customHeight="1" x14ac:dyDescent="0.2">
      <c r="B806" s="21"/>
    </row>
    <row r="807" spans="2:2" ht="12.75" customHeight="1" x14ac:dyDescent="0.2">
      <c r="B807" s="21"/>
    </row>
    <row r="808" spans="2:2" ht="12.75" customHeight="1" x14ac:dyDescent="0.2">
      <c r="B808" s="21"/>
    </row>
    <row r="809" spans="2:2" ht="12.75" customHeight="1" x14ac:dyDescent="0.2">
      <c r="B809" s="21"/>
    </row>
    <row r="810" spans="2:2" ht="12.75" customHeight="1" x14ac:dyDescent="0.2">
      <c r="B810" s="21"/>
    </row>
    <row r="811" spans="2:2" ht="12.75" customHeight="1" x14ac:dyDescent="0.2">
      <c r="B811" s="21"/>
    </row>
    <row r="812" spans="2:2" ht="12.75" customHeight="1" x14ac:dyDescent="0.2">
      <c r="B812" s="21"/>
    </row>
    <row r="813" spans="2:2" ht="12.75" customHeight="1" x14ac:dyDescent="0.2">
      <c r="B813" s="21"/>
    </row>
    <row r="814" spans="2:2" ht="12.75" customHeight="1" x14ac:dyDescent="0.2">
      <c r="B814" s="21"/>
    </row>
    <row r="815" spans="2:2" ht="12.75" customHeight="1" x14ac:dyDescent="0.2">
      <c r="B815" s="21"/>
    </row>
    <row r="816" spans="2:2" ht="12.75" customHeight="1" x14ac:dyDescent="0.2">
      <c r="B816" s="21"/>
    </row>
    <row r="817" spans="2:2" ht="12.75" customHeight="1" x14ac:dyDescent="0.2">
      <c r="B817" s="21"/>
    </row>
    <row r="818" spans="2:2" ht="12.75" customHeight="1" x14ac:dyDescent="0.2">
      <c r="B818" s="21"/>
    </row>
    <row r="819" spans="2:2" ht="12.75" customHeight="1" x14ac:dyDescent="0.2">
      <c r="B819" s="21"/>
    </row>
    <row r="820" spans="2:2" ht="12.75" customHeight="1" x14ac:dyDescent="0.2">
      <c r="B820" s="21"/>
    </row>
    <row r="821" spans="2:2" ht="12.75" customHeight="1" x14ac:dyDescent="0.2">
      <c r="B821" s="21"/>
    </row>
    <row r="822" spans="2:2" ht="12.75" customHeight="1" x14ac:dyDescent="0.2">
      <c r="B822" s="21"/>
    </row>
    <row r="823" spans="2:2" ht="12.75" customHeight="1" x14ac:dyDescent="0.2">
      <c r="B823" s="21"/>
    </row>
    <row r="824" spans="2:2" ht="12.75" customHeight="1" x14ac:dyDescent="0.2">
      <c r="B824" s="21"/>
    </row>
    <row r="825" spans="2:2" ht="12.75" customHeight="1" x14ac:dyDescent="0.2">
      <c r="B825" s="21"/>
    </row>
    <row r="826" spans="2:2" ht="12.75" customHeight="1" x14ac:dyDescent="0.2">
      <c r="B826" s="21"/>
    </row>
    <row r="827" spans="2:2" ht="12.75" customHeight="1" x14ac:dyDescent="0.2">
      <c r="B827" s="21"/>
    </row>
    <row r="828" spans="2:2" ht="12.75" customHeight="1" x14ac:dyDescent="0.2">
      <c r="B828" s="21"/>
    </row>
    <row r="829" spans="2:2" ht="12.75" customHeight="1" x14ac:dyDescent="0.2">
      <c r="B829" s="21"/>
    </row>
    <row r="830" spans="2:2" ht="12.75" customHeight="1" x14ac:dyDescent="0.2">
      <c r="B830" s="21"/>
    </row>
    <row r="831" spans="2:2" ht="12.75" customHeight="1" x14ac:dyDescent="0.2">
      <c r="B831" s="21"/>
    </row>
    <row r="832" spans="2:2" ht="12.75" customHeight="1" x14ac:dyDescent="0.2">
      <c r="B832" s="21"/>
    </row>
    <row r="833" spans="2:2" ht="12.75" customHeight="1" x14ac:dyDescent="0.2">
      <c r="B833" s="21"/>
    </row>
    <row r="834" spans="2:2" ht="12.75" customHeight="1" x14ac:dyDescent="0.2">
      <c r="B834" s="21"/>
    </row>
    <row r="835" spans="2:2" ht="12.75" customHeight="1" x14ac:dyDescent="0.2">
      <c r="B835" s="21"/>
    </row>
    <row r="836" spans="2:2" ht="12.75" customHeight="1" x14ac:dyDescent="0.2">
      <c r="B836" s="21"/>
    </row>
    <row r="837" spans="2:2" ht="12.75" customHeight="1" x14ac:dyDescent="0.2">
      <c r="B837" s="21"/>
    </row>
    <row r="838" spans="2:2" ht="12.75" customHeight="1" x14ac:dyDescent="0.2">
      <c r="B838" s="21"/>
    </row>
    <row r="839" spans="2:2" ht="12.75" customHeight="1" x14ac:dyDescent="0.2">
      <c r="B839" s="21"/>
    </row>
    <row r="840" spans="2:2" ht="12.75" customHeight="1" x14ac:dyDescent="0.2">
      <c r="B840" s="21"/>
    </row>
    <row r="841" spans="2:2" ht="12.75" customHeight="1" x14ac:dyDescent="0.2">
      <c r="B841" s="21"/>
    </row>
    <row r="842" spans="2:2" ht="12.75" customHeight="1" x14ac:dyDescent="0.2">
      <c r="B842" s="21"/>
    </row>
    <row r="843" spans="2:2" ht="12.75" customHeight="1" x14ac:dyDescent="0.2">
      <c r="B843" s="21"/>
    </row>
    <row r="844" spans="2:2" ht="12.75" customHeight="1" x14ac:dyDescent="0.2">
      <c r="B844" s="21"/>
    </row>
    <row r="845" spans="2:2" ht="12.75" customHeight="1" x14ac:dyDescent="0.2">
      <c r="B845" s="21"/>
    </row>
    <row r="846" spans="2:2" ht="12.75" customHeight="1" x14ac:dyDescent="0.2">
      <c r="B846" s="21"/>
    </row>
    <row r="847" spans="2:2" ht="12.75" customHeight="1" x14ac:dyDescent="0.2">
      <c r="B847" s="21"/>
    </row>
    <row r="848" spans="2:2" ht="12.75" customHeight="1" x14ac:dyDescent="0.2">
      <c r="B848" s="21"/>
    </row>
    <row r="849" spans="2:2" ht="12.75" customHeight="1" x14ac:dyDescent="0.2">
      <c r="B849" s="21"/>
    </row>
    <row r="850" spans="2:2" ht="12.75" customHeight="1" x14ac:dyDescent="0.2">
      <c r="B850" s="21"/>
    </row>
    <row r="851" spans="2:2" ht="12.75" customHeight="1" x14ac:dyDescent="0.2">
      <c r="B851" s="21"/>
    </row>
    <row r="852" spans="2:2" ht="12.75" customHeight="1" x14ac:dyDescent="0.2">
      <c r="B852" s="21"/>
    </row>
    <row r="853" spans="2:2" ht="12.75" customHeight="1" x14ac:dyDescent="0.2">
      <c r="B853" s="21"/>
    </row>
    <row r="854" spans="2:2" ht="12.75" customHeight="1" x14ac:dyDescent="0.2">
      <c r="B854" s="21"/>
    </row>
    <row r="855" spans="2:2" ht="12.75" customHeight="1" x14ac:dyDescent="0.2">
      <c r="B855" s="21"/>
    </row>
    <row r="856" spans="2:2" ht="12.75" customHeight="1" x14ac:dyDescent="0.2">
      <c r="B856" s="21"/>
    </row>
    <row r="857" spans="2:2" ht="12.75" customHeight="1" x14ac:dyDescent="0.2">
      <c r="B857" s="21"/>
    </row>
    <row r="858" spans="2:2" ht="12.75" customHeight="1" x14ac:dyDescent="0.2">
      <c r="B858" s="21"/>
    </row>
    <row r="859" spans="2:2" ht="12.75" customHeight="1" x14ac:dyDescent="0.2">
      <c r="B859" s="21"/>
    </row>
    <row r="860" spans="2:2" ht="12.75" customHeight="1" x14ac:dyDescent="0.2">
      <c r="B860" s="21"/>
    </row>
    <row r="861" spans="2:2" ht="12.75" customHeight="1" x14ac:dyDescent="0.2">
      <c r="B861" s="21"/>
    </row>
    <row r="862" spans="2:2" ht="12.75" customHeight="1" x14ac:dyDescent="0.2">
      <c r="B862" s="21"/>
    </row>
    <row r="863" spans="2:2" ht="12.75" customHeight="1" x14ac:dyDescent="0.2">
      <c r="B863" s="21"/>
    </row>
    <row r="864" spans="2:2" ht="12.75" customHeight="1" x14ac:dyDescent="0.2">
      <c r="B864" s="21"/>
    </row>
    <row r="865" spans="2:2" ht="12.75" customHeight="1" x14ac:dyDescent="0.2">
      <c r="B865" s="21"/>
    </row>
    <row r="866" spans="2:2" ht="12.75" customHeight="1" x14ac:dyDescent="0.2">
      <c r="B866" s="21"/>
    </row>
    <row r="867" spans="2:2" ht="12.75" customHeight="1" x14ac:dyDescent="0.2">
      <c r="B867" s="21"/>
    </row>
    <row r="868" spans="2:2" ht="12.75" customHeight="1" x14ac:dyDescent="0.2">
      <c r="B868" s="21"/>
    </row>
    <row r="869" spans="2:2" ht="12.75" customHeight="1" x14ac:dyDescent="0.2">
      <c r="B869" s="21"/>
    </row>
    <row r="870" spans="2:2" ht="12.75" customHeight="1" x14ac:dyDescent="0.2">
      <c r="B870" s="21"/>
    </row>
    <row r="871" spans="2:2" ht="12.75" customHeight="1" x14ac:dyDescent="0.2">
      <c r="B871" s="21"/>
    </row>
    <row r="872" spans="2:2" ht="12.75" customHeight="1" x14ac:dyDescent="0.2">
      <c r="B872" s="21"/>
    </row>
    <row r="873" spans="2:2" ht="12.75" customHeight="1" x14ac:dyDescent="0.2">
      <c r="B873" s="21"/>
    </row>
    <row r="874" spans="2:2" ht="12.75" customHeight="1" x14ac:dyDescent="0.2">
      <c r="B874" s="21"/>
    </row>
    <row r="875" spans="2:2" ht="12.75" customHeight="1" x14ac:dyDescent="0.2">
      <c r="B875" s="21"/>
    </row>
    <row r="876" spans="2:2" ht="12.75" customHeight="1" x14ac:dyDescent="0.2">
      <c r="B876" s="21"/>
    </row>
    <row r="877" spans="2:2" ht="12.75" customHeight="1" x14ac:dyDescent="0.2">
      <c r="B877" s="21"/>
    </row>
    <row r="878" spans="2:2" ht="12.75" customHeight="1" x14ac:dyDescent="0.2">
      <c r="B878" s="21"/>
    </row>
    <row r="879" spans="2:2" ht="12.75" customHeight="1" x14ac:dyDescent="0.2">
      <c r="B879" s="21"/>
    </row>
    <row r="880" spans="2:2" ht="12.75" customHeight="1" x14ac:dyDescent="0.2">
      <c r="B880" s="21"/>
    </row>
    <row r="881" spans="2:2" ht="12.75" customHeight="1" x14ac:dyDescent="0.2">
      <c r="B881" s="21"/>
    </row>
    <row r="882" spans="2:2" ht="12.75" customHeight="1" x14ac:dyDescent="0.2">
      <c r="B882" s="21"/>
    </row>
    <row r="883" spans="2:2" ht="12.75" customHeight="1" x14ac:dyDescent="0.2">
      <c r="B883" s="21"/>
    </row>
    <row r="884" spans="2:2" ht="12.75" customHeight="1" x14ac:dyDescent="0.2">
      <c r="B884" s="21"/>
    </row>
    <row r="885" spans="2:2" ht="12.75" customHeight="1" x14ac:dyDescent="0.2">
      <c r="B885" s="21"/>
    </row>
    <row r="886" spans="2:2" ht="12.75" customHeight="1" x14ac:dyDescent="0.2">
      <c r="B886" s="21"/>
    </row>
    <row r="887" spans="2:2" ht="12.75" customHeight="1" x14ac:dyDescent="0.2">
      <c r="B887" s="21"/>
    </row>
    <row r="888" spans="2:2" ht="12.75" customHeight="1" x14ac:dyDescent="0.2">
      <c r="B888" s="21"/>
    </row>
    <row r="889" spans="2:2" ht="12.75" customHeight="1" x14ac:dyDescent="0.2">
      <c r="B889" s="21"/>
    </row>
    <row r="890" spans="2:2" ht="12.75" customHeight="1" x14ac:dyDescent="0.2">
      <c r="B890" s="21"/>
    </row>
    <row r="891" spans="2:2" ht="12.75" customHeight="1" x14ac:dyDescent="0.2">
      <c r="B891" s="21"/>
    </row>
    <row r="892" spans="2:2" ht="12.75" customHeight="1" x14ac:dyDescent="0.2">
      <c r="B892" s="21"/>
    </row>
    <row r="893" spans="2:2" ht="12.75" customHeight="1" x14ac:dyDescent="0.2">
      <c r="B893" s="21"/>
    </row>
    <row r="894" spans="2:2" ht="12.75" customHeight="1" x14ac:dyDescent="0.2">
      <c r="B894" s="21"/>
    </row>
    <row r="895" spans="2:2" ht="12.75" customHeight="1" x14ac:dyDescent="0.2">
      <c r="B895" s="21"/>
    </row>
    <row r="896" spans="2:2" ht="12.75" customHeight="1" x14ac:dyDescent="0.2">
      <c r="B896" s="21"/>
    </row>
    <row r="897" spans="2:2" ht="12.75" customHeight="1" x14ac:dyDescent="0.2">
      <c r="B897" s="21"/>
    </row>
    <row r="898" spans="2:2" ht="12.75" customHeight="1" x14ac:dyDescent="0.2">
      <c r="B898" s="21"/>
    </row>
    <row r="899" spans="2:2" ht="12.75" customHeight="1" x14ac:dyDescent="0.2">
      <c r="B899" s="21"/>
    </row>
    <row r="900" spans="2:2" ht="12.75" customHeight="1" x14ac:dyDescent="0.2">
      <c r="B900" s="21"/>
    </row>
    <row r="901" spans="2:2" ht="12.75" customHeight="1" x14ac:dyDescent="0.2">
      <c r="B901" s="21"/>
    </row>
    <row r="902" spans="2:2" ht="12.75" customHeight="1" x14ac:dyDescent="0.2">
      <c r="B902" s="21"/>
    </row>
    <row r="903" spans="2:2" ht="12.75" customHeight="1" x14ac:dyDescent="0.2">
      <c r="B903" s="21"/>
    </row>
    <row r="904" spans="2:2" ht="12.75" customHeight="1" x14ac:dyDescent="0.2">
      <c r="B904" s="21"/>
    </row>
    <row r="905" spans="2:2" ht="12.75" customHeight="1" x14ac:dyDescent="0.2">
      <c r="B905" s="21"/>
    </row>
    <row r="906" spans="2:2" ht="12.75" customHeight="1" x14ac:dyDescent="0.2">
      <c r="B906" s="21"/>
    </row>
    <row r="907" spans="2:2" ht="12.75" customHeight="1" x14ac:dyDescent="0.2">
      <c r="B907" s="21"/>
    </row>
    <row r="908" spans="2:2" ht="12.75" customHeight="1" x14ac:dyDescent="0.2">
      <c r="B908" s="21"/>
    </row>
    <row r="909" spans="2:2" ht="12.75" customHeight="1" x14ac:dyDescent="0.2">
      <c r="B909" s="21"/>
    </row>
    <row r="910" spans="2:2" ht="12.75" customHeight="1" x14ac:dyDescent="0.2">
      <c r="B910" s="21"/>
    </row>
    <row r="911" spans="2:2" ht="12.75" customHeight="1" x14ac:dyDescent="0.2">
      <c r="B911" s="21"/>
    </row>
    <row r="912" spans="2:2" ht="12.75" customHeight="1" x14ac:dyDescent="0.2">
      <c r="B912" s="21"/>
    </row>
    <row r="913" spans="2:2" ht="12.75" customHeight="1" x14ac:dyDescent="0.2">
      <c r="B913" s="21"/>
    </row>
    <row r="914" spans="2:2" ht="12.75" customHeight="1" x14ac:dyDescent="0.2">
      <c r="B914" s="21"/>
    </row>
    <row r="915" spans="2:2" ht="12.75" customHeight="1" x14ac:dyDescent="0.2">
      <c r="B915" s="21"/>
    </row>
    <row r="916" spans="2:2" ht="12.75" customHeight="1" x14ac:dyDescent="0.2">
      <c r="B916" s="21"/>
    </row>
    <row r="917" spans="2:2" ht="12.75" customHeight="1" x14ac:dyDescent="0.2">
      <c r="B917" s="21"/>
    </row>
    <row r="918" spans="2:2" ht="12.75" customHeight="1" x14ac:dyDescent="0.2">
      <c r="B918" s="21"/>
    </row>
    <row r="919" spans="2:2" ht="12.75" customHeight="1" x14ac:dyDescent="0.2">
      <c r="B919" s="21"/>
    </row>
    <row r="920" spans="2:2" ht="12.75" customHeight="1" x14ac:dyDescent="0.2">
      <c r="B920" s="21"/>
    </row>
    <row r="921" spans="2:2" ht="12.75" customHeight="1" x14ac:dyDescent="0.2">
      <c r="B921" s="21"/>
    </row>
    <row r="922" spans="2:2" ht="12.75" customHeight="1" x14ac:dyDescent="0.2">
      <c r="B922" s="21"/>
    </row>
    <row r="923" spans="2:2" ht="12.75" customHeight="1" x14ac:dyDescent="0.2">
      <c r="B923" s="21"/>
    </row>
    <row r="924" spans="2:2" ht="12.75" customHeight="1" x14ac:dyDescent="0.2">
      <c r="B924" s="21"/>
    </row>
    <row r="925" spans="2:2" ht="12.75" customHeight="1" x14ac:dyDescent="0.2">
      <c r="B925" s="21"/>
    </row>
    <row r="926" spans="2:2" ht="12.75" customHeight="1" x14ac:dyDescent="0.2">
      <c r="B926" s="21"/>
    </row>
    <row r="927" spans="2:2" ht="12.75" customHeight="1" x14ac:dyDescent="0.2">
      <c r="B927" s="21"/>
    </row>
    <row r="928" spans="2:2" ht="12.75" customHeight="1" x14ac:dyDescent="0.2">
      <c r="B928" s="21"/>
    </row>
    <row r="929" spans="2:2" ht="12.75" customHeight="1" x14ac:dyDescent="0.2">
      <c r="B929" s="21"/>
    </row>
    <row r="930" spans="2:2" ht="12.75" customHeight="1" x14ac:dyDescent="0.2">
      <c r="B930" s="21"/>
    </row>
    <row r="931" spans="2:2" ht="12.75" customHeight="1" x14ac:dyDescent="0.2">
      <c r="B931" s="21"/>
    </row>
    <row r="932" spans="2:2" ht="12.75" customHeight="1" x14ac:dyDescent="0.2">
      <c r="B932" s="21"/>
    </row>
    <row r="933" spans="2:2" ht="12.75" customHeight="1" x14ac:dyDescent="0.2">
      <c r="B933" s="21"/>
    </row>
    <row r="934" spans="2:2" ht="12.75" customHeight="1" x14ac:dyDescent="0.2">
      <c r="B934" s="21"/>
    </row>
    <row r="935" spans="2:2" ht="12.75" customHeight="1" x14ac:dyDescent="0.2">
      <c r="B935" s="21"/>
    </row>
    <row r="936" spans="2:2" ht="12.75" customHeight="1" x14ac:dyDescent="0.2">
      <c r="B936" s="21"/>
    </row>
    <row r="937" spans="2:2" ht="12.75" customHeight="1" x14ac:dyDescent="0.2">
      <c r="B937" s="21"/>
    </row>
    <row r="938" spans="2:2" ht="12.75" customHeight="1" x14ac:dyDescent="0.2">
      <c r="B938" s="21"/>
    </row>
    <row r="939" spans="2:2" ht="12.75" customHeight="1" x14ac:dyDescent="0.2">
      <c r="B939" s="21"/>
    </row>
    <row r="940" spans="2:2" ht="12.75" customHeight="1" x14ac:dyDescent="0.2">
      <c r="B940" s="21"/>
    </row>
    <row r="941" spans="2:2" ht="12.75" customHeight="1" x14ac:dyDescent="0.2">
      <c r="B941" s="21"/>
    </row>
    <row r="942" spans="2:2" ht="12.75" customHeight="1" x14ac:dyDescent="0.2">
      <c r="B942" s="21"/>
    </row>
    <row r="943" spans="2:2" ht="12.75" customHeight="1" x14ac:dyDescent="0.2">
      <c r="B943" s="21"/>
    </row>
    <row r="944" spans="2:2" ht="12.75" customHeight="1" x14ac:dyDescent="0.2">
      <c r="B944" s="21"/>
    </row>
    <row r="945" spans="2:2" ht="12.75" customHeight="1" x14ac:dyDescent="0.2">
      <c r="B945" s="21"/>
    </row>
    <row r="946" spans="2:2" ht="12.75" customHeight="1" x14ac:dyDescent="0.2">
      <c r="B946" s="21"/>
    </row>
    <row r="947" spans="2:2" ht="12.75" customHeight="1" x14ac:dyDescent="0.2">
      <c r="B947" s="21"/>
    </row>
    <row r="948" spans="2:2" ht="12.75" customHeight="1" x14ac:dyDescent="0.2">
      <c r="B948" s="21"/>
    </row>
    <row r="949" spans="2:2" ht="12.75" customHeight="1" x14ac:dyDescent="0.2">
      <c r="B949" s="21"/>
    </row>
    <row r="950" spans="2:2" ht="12.75" customHeight="1" x14ac:dyDescent="0.2">
      <c r="B950" s="21"/>
    </row>
    <row r="951" spans="2:2" ht="12.75" customHeight="1" x14ac:dyDescent="0.2">
      <c r="B951" s="21"/>
    </row>
    <row r="952" spans="2:2" ht="12.75" customHeight="1" x14ac:dyDescent="0.2">
      <c r="B952" s="21"/>
    </row>
    <row r="953" spans="2:2" ht="12.75" customHeight="1" x14ac:dyDescent="0.2">
      <c r="B953" s="21"/>
    </row>
    <row r="954" spans="2:2" ht="12.75" customHeight="1" x14ac:dyDescent="0.2">
      <c r="B954" s="21"/>
    </row>
    <row r="955" spans="2:2" ht="12.75" customHeight="1" x14ac:dyDescent="0.2">
      <c r="B955" s="21"/>
    </row>
    <row r="956" spans="2:2" ht="12.75" customHeight="1" x14ac:dyDescent="0.2">
      <c r="B956" s="21"/>
    </row>
    <row r="957" spans="2:2" ht="12.75" customHeight="1" x14ac:dyDescent="0.2">
      <c r="B957" s="21"/>
    </row>
    <row r="958" spans="2:2" ht="12.75" customHeight="1" x14ac:dyDescent="0.2">
      <c r="B958" s="21"/>
    </row>
    <row r="959" spans="2:2" ht="12.75" customHeight="1" x14ac:dyDescent="0.2">
      <c r="B959" s="21"/>
    </row>
    <row r="960" spans="2:2" ht="12.75" customHeight="1" x14ac:dyDescent="0.2">
      <c r="B960" s="21"/>
    </row>
    <row r="961" spans="2:2" ht="12.75" customHeight="1" x14ac:dyDescent="0.2">
      <c r="B961" s="21"/>
    </row>
    <row r="962" spans="2:2" ht="12.75" customHeight="1" x14ac:dyDescent="0.2">
      <c r="B962" s="21"/>
    </row>
    <row r="963" spans="2:2" ht="12.75" customHeight="1" x14ac:dyDescent="0.2">
      <c r="B963" s="21"/>
    </row>
    <row r="964" spans="2:2" ht="12.75" customHeight="1" x14ac:dyDescent="0.2">
      <c r="B964" s="21"/>
    </row>
    <row r="965" spans="2:2" ht="12.75" customHeight="1" x14ac:dyDescent="0.2">
      <c r="B965" s="21"/>
    </row>
    <row r="966" spans="2:2" ht="12.75" customHeight="1" x14ac:dyDescent="0.2">
      <c r="B966" s="21"/>
    </row>
    <row r="967" spans="2:2" ht="12.75" customHeight="1" x14ac:dyDescent="0.2">
      <c r="B967" s="21"/>
    </row>
    <row r="968" spans="2:2" ht="12.75" customHeight="1" x14ac:dyDescent="0.2">
      <c r="B968" s="21"/>
    </row>
    <row r="969" spans="2:2" ht="12.75" customHeight="1" x14ac:dyDescent="0.2">
      <c r="B969" s="21"/>
    </row>
    <row r="970" spans="2:2" ht="12.75" customHeight="1" x14ac:dyDescent="0.2">
      <c r="B970" s="21"/>
    </row>
    <row r="971" spans="2:2" ht="12.75" customHeight="1" x14ac:dyDescent="0.2">
      <c r="B971" s="21"/>
    </row>
    <row r="972" spans="2:2" ht="12.75" customHeight="1" x14ac:dyDescent="0.2">
      <c r="B972" s="21"/>
    </row>
    <row r="973" spans="2:2" ht="12.75" customHeight="1" x14ac:dyDescent="0.2">
      <c r="B973" s="21"/>
    </row>
    <row r="974" spans="2:2" ht="12.75" customHeight="1" x14ac:dyDescent="0.2">
      <c r="B974" s="21"/>
    </row>
    <row r="975" spans="2:2" ht="12.75" customHeight="1" x14ac:dyDescent="0.2">
      <c r="B975" s="21"/>
    </row>
    <row r="976" spans="2:2" ht="12.75" customHeight="1" x14ac:dyDescent="0.2">
      <c r="B976" s="21"/>
    </row>
    <row r="977" spans="2:2" ht="12.75" customHeight="1" x14ac:dyDescent="0.2">
      <c r="B977" s="21"/>
    </row>
    <row r="978" spans="2:2" ht="12.75" customHeight="1" x14ac:dyDescent="0.2">
      <c r="B978" s="21"/>
    </row>
    <row r="979" spans="2:2" ht="12.75" customHeight="1" x14ac:dyDescent="0.2">
      <c r="B979" s="21"/>
    </row>
    <row r="980" spans="2:2" ht="12.75" customHeight="1" x14ac:dyDescent="0.2">
      <c r="B980" s="21"/>
    </row>
    <row r="981" spans="2:2" ht="12.75" customHeight="1" x14ac:dyDescent="0.2">
      <c r="B981" s="21"/>
    </row>
    <row r="982" spans="2:2" ht="12.75" customHeight="1" x14ac:dyDescent="0.2">
      <c r="B982" s="21"/>
    </row>
    <row r="983" spans="2:2" ht="12.75" customHeight="1" x14ac:dyDescent="0.2">
      <c r="B983" s="21"/>
    </row>
    <row r="984" spans="2:2" ht="12.75" customHeight="1" x14ac:dyDescent="0.2">
      <c r="B984" s="21"/>
    </row>
    <row r="985" spans="2:2" ht="12.75" customHeight="1" x14ac:dyDescent="0.2">
      <c r="B985" s="21"/>
    </row>
    <row r="986" spans="2:2" ht="12.75" customHeight="1" x14ac:dyDescent="0.2">
      <c r="B986" s="21"/>
    </row>
    <row r="987" spans="2:2" ht="12.75" customHeight="1" x14ac:dyDescent="0.2">
      <c r="B987" s="21"/>
    </row>
    <row r="988" spans="2:2" ht="12.75" customHeight="1" x14ac:dyDescent="0.2">
      <c r="B988" s="21"/>
    </row>
    <row r="989" spans="2:2" ht="12.75" customHeight="1" x14ac:dyDescent="0.2">
      <c r="B989" s="21"/>
    </row>
    <row r="990" spans="2:2" ht="12.75" customHeight="1" x14ac:dyDescent="0.2">
      <c r="B990" s="21"/>
    </row>
    <row r="991" spans="2:2" ht="12.75" customHeight="1" x14ac:dyDescent="0.2">
      <c r="B991" s="21"/>
    </row>
    <row r="992" spans="2:2" ht="12.75" customHeight="1" x14ac:dyDescent="0.2">
      <c r="B992" s="21"/>
    </row>
    <row r="993" spans="2:2" ht="12.75" customHeight="1" x14ac:dyDescent="0.2">
      <c r="B993" s="21"/>
    </row>
    <row r="994" spans="2:2" ht="12.75" customHeight="1" x14ac:dyDescent="0.2">
      <c r="B994" s="21"/>
    </row>
    <row r="995" spans="2:2" ht="12.75" customHeight="1" x14ac:dyDescent="0.2">
      <c r="B995" s="21"/>
    </row>
    <row r="996" spans="2:2" ht="12.75" customHeight="1" x14ac:dyDescent="0.2">
      <c r="B996" s="21"/>
    </row>
    <row r="997" spans="2:2" ht="12.75" customHeight="1" x14ac:dyDescent="0.2">
      <c r="B997" s="21"/>
    </row>
    <row r="998" spans="2:2" ht="12.75" customHeight="1" x14ac:dyDescent="0.2">
      <c r="B998" s="21"/>
    </row>
  </sheetData>
  <dataValidations count="5">
    <dataValidation type="list" allowBlank="1" showErrorMessage="1" sqref="B25" xr:uid="{5BF7C848-28E7-4490-AE77-0C0B321DFF68}">
      <formula1>Stadion_1</formula1>
    </dataValidation>
    <dataValidation type="list" allowBlank="1" showErrorMessage="1" sqref="B29" xr:uid="{94FF7FE6-EBE6-4AE7-A6D1-9CDA5203FEBB}">
      <formula1>igrači</formula1>
    </dataValidation>
    <dataValidation type="list" allowBlank="1" showErrorMessage="1" sqref="B21" xr:uid="{BD69A79F-87E4-4445-830B-422E2B6E595E}">
      <formula1>Temelj_fin.izvještaji</formula1>
    </dataValidation>
    <dataValidation type="list" allowBlank="1" showErrorMessage="1" sqref="B15" xr:uid="{A906B6BF-60E3-4364-83B2-BA5138259E95}">
      <formula1>Pr.oblik</formula1>
    </dataValidation>
    <dataValidation type="list" allowBlank="1" showErrorMessage="1" sqref="B27" xr:uid="{C8F4C98F-E86A-4E9B-BB33-170A40A4B401}">
      <formula1>Stadion_2</formula1>
    </dataValidation>
  </dataValidations>
  <pageMargins left="0.7" right="0.7" top="0.75" bottom="0.75" header="0.3" footer="0.3"/>
  <pageSetup paperSize="9" scale="86" fitToHeight="0" orientation="portrait" r:id="rId1"/>
  <customProperties>
    <customPr name="OrphanNamesChecke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AD1001"/>
  <sheetViews>
    <sheetView showGridLines="0" topLeftCell="B1" zoomScaleNormal="100" workbookViewId="0">
      <pane ySplit="10" topLeftCell="A11" activePane="bottomLeft" state="frozen"/>
      <selection activeCell="A2" sqref="A2:C2"/>
      <selection pane="bottomLeft" activeCell="C12" sqref="C12"/>
    </sheetView>
  </sheetViews>
  <sheetFormatPr defaultColWidth="12.5703125" defaultRowHeight="15" customHeight="1" x14ac:dyDescent="0.2"/>
  <cols>
    <col min="1" max="1" width="2.42578125" style="25" customWidth="1"/>
    <col min="2" max="2" width="55.42578125" style="25" customWidth="1"/>
    <col min="3" max="3" width="21.7109375" style="25" customWidth="1"/>
    <col min="4" max="4" width="0.5703125" style="25" customWidth="1"/>
    <col min="5" max="12" width="15.42578125" style="25" customWidth="1"/>
    <col min="13" max="13" width="0.5703125" style="25" customWidth="1"/>
    <col min="14" max="15" width="15.42578125" style="25" customWidth="1"/>
    <col min="16" max="16" width="2" style="25" customWidth="1"/>
    <col min="17" max="17" width="12.28515625" style="25" customWidth="1"/>
    <col min="18" max="30" width="8.42578125" style="25" customWidth="1"/>
    <col min="31" max="16384" width="12.5703125" style="25"/>
  </cols>
  <sheetData>
    <row r="1" spans="1:30" ht="12.75" customHeight="1" x14ac:dyDescent="0.2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</row>
    <row r="2" spans="1:30" ht="12.75" customHeight="1" x14ac:dyDescent="0.2">
      <c r="A2" s="27"/>
      <c r="B2" s="24" t="s">
        <v>28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</row>
    <row r="3" spans="1:30" ht="21.75" customHeight="1" x14ac:dyDescent="0.2">
      <c r="A3" s="27"/>
      <c r="B3" s="111" t="str">
        <f>REPT('Informacije o klubu'!B1,1)</f>
        <v/>
      </c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</row>
    <row r="4" spans="1:30" ht="12.75" customHeight="1" x14ac:dyDescent="0.2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</row>
    <row r="5" spans="1:30" ht="21" customHeight="1" x14ac:dyDescent="0.3">
      <c r="A5" s="27"/>
      <c r="B5" s="29" t="s">
        <v>29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</row>
    <row r="6" spans="1:30" ht="12.75" customHeight="1" x14ac:dyDescent="0.2">
      <c r="A6" s="27"/>
      <c r="B6" s="27" t="s">
        <v>30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</row>
    <row r="7" spans="1:30" ht="12.75" customHeight="1" x14ac:dyDescent="0.2">
      <c r="A7" s="27"/>
      <c r="B7" s="112" t="s">
        <v>31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</row>
    <row r="8" spans="1:30" ht="12.75" customHeight="1" x14ac:dyDescent="0.2">
      <c r="A8" s="27"/>
      <c r="B8" s="113"/>
      <c r="C8" s="284"/>
      <c r="D8" s="284"/>
      <c r="E8" s="284"/>
      <c r="F8" s="273"/>
      <c r="G8" s="284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</row>
    <row r="9" spans="1:30" ht="45.75" customHeight="1" x14ac:dyDescent="0.2">
      <c r="A9" s="114"/>
      <c r="B9" s="384" t="s">
        <v>32</v>
      </c>
      <c r="C9" s="407" t="s">
        <v>282</v>
      </c>
      <c r="D9" s="115"/>
      <c r="E9" s="409" t="s">
        <v>34</v>
      </c>
      <c r="F9" s="410"/>
      <c r="G9" s="410"/>
      <c r="H9" s="410"/>
      <c r="I9" s="410"/>
      <c r="J9" s="410"/>
      <c r="K9" s="410"/>
      <c r="L9" s="411"/>
      <c r="M9" s="116"/>
      <c r="N9" s="412" t="s">
        <v>35</v>
      </c>
      <c r="O9" s="411"/>
      <c r="P9" s="32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</row>
    <row r="10" spans="1:30" ht="51.75" customHeight="1" x14ac:dyDescent="0.2">
      <c r="A10" s="160"/>
      <c r="B10" s="343"/>
      <c r="C10" s="408"/>
      <c r="D10" s="233"/>
      <c r="E10" s="234" t="s">
        <v>361</v>
      </c>
      <c r="F10" s="234" t="s">
        <v>283</v>
      </c>
      <c r="G10" s="234" t="s">
        <v>360</v>
      </c>
      <c r="H10" s="234" t="s">
        <v>284</v>
      </c>
      <c r="I10" s="234" t="s">
        <v>359</v>
      </c>
      <c r="J10" s="234" t="s">
        <v>369</v>
      </c>
      <c r="K10" s="234" t="s">
        <v>358</v>
      </c>
      <c r="L10" s="234" t="s">
        <v>378</v>
      </c>
      <c r="M10" s="32"/>
      <c r="N10" s="234" t="s">
        <v>37</v>
      </c>
      <c r="O10" s="234" t="s">
        <v>38</v>
      </c>
      <c r="P10" s="32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</row>
    <row r="11" spans="1:30" ht="12.75" customHeight="1" x14ac:dyDescent="0.2">
      <c r="A11" s="345" t="s">
        <v>39</v>
      </c>
      <c r="B11" s="343"/>
      <c r="C11" s="150"/>
      <c r="D11" s="346"/>
      <c r="E11" s="149"/>
      <c r="F11" s="149"/>
      <c r="G11" s="149"/>
      <c r="H11" s="149"/>
      <c r="I11" s="149"/>
      <c r="J11" s="149"/>
      <c r="K11" s="149"/>
      <c r="L11" s="149"/>
      <c r="M11" s="27"/>
      <c r="N11" s="149"/>
      <c r="O11" s="149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</row>
    <row r="12" spans="1:30" ht="12.75" customHeight="1" x14ac:dyDescent="0.2">
      <c r="A12" s="160"/>
      <c r="B12" s="118" t="s">
        <v>40</v>
      </c>
      <c r="C12" s="150">
        <f>'Plan bilanca'!C12</f>
        <v>0</v>
      </c>
      <c r="D12" s="343"/>
      <c r="E12" s="150">
        <f>'Plan bilanca'!E12</f>
        <v>0</v>
      </c>
      <c r="F12" s="150"/>
      <c r="G12" s="150">
        <f>'Plan bilanca'!F12</f>
        <v>0</v>
      </c>
      <c r="H12" s="150"/>
      <c r="I12" s="150">
        <f>'Plan bilanca'!G12</f>
        <v>0</v>
      </c>
      <c r="J12" s="150"/>
      <c r="K12" s="150">
        <f>'Plan bilanca'!H12</f>
        <v>0</v>
      </c>
      <c r="L12" s="150"/>
      <c r="M12" s="27"/>
      <c r="N12" s="150">
        <f>'Plan bilanca'!J12</f>
        <v>0</v>
      </c>
      <c r="O12" s="150">
        <f>'Plan bilanca'!K12</f>
        <v>0</v>
      </c>
      <c r="P12" s="27"/>
      <c r="Q12" s="162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</row>
    <row r="13" spans="1:30" ht="12.75" customHeight="1" x14ac:dyDescent="0.2">
      <c r="A13" s="160"/>
      <c r="B13" s="118" t="s">
        <v>41</v>
      </c>
      <c r="C13" s="150">
        <f>'Plan bilanca'!C13</f>
        <v>0</v>
      </c>
      <c r="D13" s="343"/>
      <c r="E13" s="150">
        <f>'Plan bilanca'!E13</f>
        <v>0</v>
      </c>
      <c r="F13" s="150"/>
      <c r="G13" s="150">
        <f>'Plan bilanca'!F13</f>
        <v>0</v>
      </c>
      <c r="H13" s="150"/>
      <c r="I13" s="150">
        <f>'Plan bilanca'!G13</f>
        <v>0</v>
      </c>
      <c r="J13" s="150"/>
      <c r="K13" s="150">
        <f>'Plan bilanca'!H13</f>
        <v>0</v>
      </c>
      <c r="L13" s="150"/>
      <c r="M13" s="27"/>
      <c r="N13" s="150">
        <f>'Plan bilanca'!J13</f>
        <v>0</v>
      </c>
      <c r="O13" s="150">
        <f>'Plan bilanca'!K13</f>
        <v>0</v>
      </c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</row>
    <row r="14" spans="1:30" ht="15" customHeight="1" x14ac:dyDescent="0.2">
      <c r="A14" s="160"/>
      <c r="B14" s="118" t="s">
        <v>42</v>
      </c>
      <c r="C14" s="150">
        <f>'Plan bilanca'!C14</f>
        <v>0</v>
      </c>
      <c r="D14" s="343"/>
      <c r="E14" s="150">
        <f>'Plan bilanca'!E14</f>
        <v>0</v>
      </c>
      <c r="F14" s="150"/>
      <c r="G14" s="150">
        <f>'Plan bilanca'!F14</f>
        <v>0</v>
      </c>
      <c r="H14" s="150"/>
      <c r="I14" s="150">
        <f>'Plan bilanca'!G14</f>
        <v>0</v>
      </c>
      <c r="J14" s="150"/>
      <c r="K14" s="150">
        <f>'Plan bilanca'!H14</f>
        <v>0</v>
      </c>
      <c r="L14" s="150"/>
      <c r="M14" s="27"/>
      <c r="N14" s="150">
        <f>'Plan bilanca'!J14</f>
        <v>0</v>
      </c>
      <c r="O14" s="150">
        <f>'Plan bilanca'!K14</f>
        <v>0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</row>
    <row r="15" spans="1:30" ht="12.75" customHeight="1" x14ac:dyDescent="0.2">
      <c r="A15" s="160"/>
      <c r="B15" s="118" t="s">
        <v>43</v>
      </c>
      <c r="C15" s="150">
        <f>'Plan bilanca'!C15</f>
        <v>0</v>
      </c>
      <c r="D15" s="343"/>
      <c r="E15" s="150">
        <f>'Plan bilanca'!E15</f>
        <v>0</v>
      </c>
      <c r="F15" s="150"/>
      <c r="G15" s="150">
        <f>'Plan bilanca'!F15</f>
        <v>0</v>
      </c>
      <c r="H15" s="150"/>
      <c r="I15" s="150">
        <f>'Plan bilanca'!G15</f>
        <v>0</v>
      </c>
      <c r="J15" s="150"/>
      <c r="K15" s="150">
        <f>'Plan bilanca'!H15</f>
        <v>0</v>
      </c>
      <c r="L15" s="150"/>
      <c r="M15" s="27"/>
      <c r="N15" s="150">
        <f>'Plan bilanca'!J15</f>
        <v>0</v>
      </c>
      <c r="O15" s="150">
        <f>'Plan bilanca'!K15</f>
        <v>0</v>
      </c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</row>
    <row r="16" spans="1:30" ht="12.75" customHeight="1" x14ac:dyDescent="0.2">
      <c r="A16" s="160"/>
      <c r="B16" s="118" t="s">
        <v>44</v>
      </c>
      <c r="C16" s="150">
        <f>'Plan bilanca'!C16</f>
        <v>0</v>
      </c>
      <c r="D16" s="343"/>
      <c r="E16" s="150">
        <f>'Plan bilanca'!E16</f>
        <v>0</v>
      </c>
      <c r="F16" s="150"/>
      <c r="G16" s="150">
        <f>'Plan bilanca'!F16</f>
        <v>0</v>
      </c>
      <c r="H16" s="150"/>
      <c r="I16" s="150">
        <f>'Plan bilanca'!G16</f>
        <v>0</v>
      </c>
      <c r="J16" s="150"/>
      <c r="K16" s="150">
        <f>'Plan bilanca'!H16</f>
        <v>0</v>
      </c>
      <c r="L16" s="150"/>
      <c r="M16" s="27"/>
      <c r="N16" s="150">
        <f>'Plan bilanca'!J16</f>
        <v>0</v>
      </c>
      <c r="O16" s="150">
        <f>'Plan bilanca'!K16</f>
        <v>0</v>
      </c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</row>
    <row r="17" spans="1:30" ht="12.75" customHeight="1" x14ac:dyDescent="0.2">
      <c r="A17" s="160"/>
      <c r="B17" s="118" t="s">
        <v>45</v>
      </c>
      <c r="C17" s="150">
        <f>'Plan bilanca'!C17</f>
        <v>0</v>
      </c>
      <c r="D17" s="343"/>
      <c r="E17" s="150">
        <f>'Plan bilanca'!E17</f>
        <v>0</v>
      </c>
      <c r="F17" s="150"/>
      <c r="G17" s="150">
        <f>'Plan bilanca'!F17</f>
        <v>0</v>
      </c>
      <c r="H17" s="150"/>
      <c r="I17" s="150">
        <f>'Plan bilanca'!G17</f>
        <v>0</v>
      </c>
      <c r="J17" s="150"/>
      <c r="K17" s="150">
        <f>'Plan bilanca'!H17</f>
        <v>0</v>
      </c>
      <c r="L17" s="150"/>
      <c r="M17" s="27"/>
      <c r="N17" s="150">
        <f>'Plan bilanca'!J17</f>
        <v>0</v>
      </c>
      <c r="O17" s="150">
        <f>'Plan bilanca'!K17</f>
        <v>0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</row>
    <row r="18" spans="1:30" ht="12.75" customHeight="1" x14ac:dyDescent="0.2">
      <c r="A18" s="160"/>
      <c r="B18" s="118" t="s">
        <v>46</v>
      </c>
      <c r="C18" s="150">
        <f>'Plan bilanca'!C18</f>
        <v>0</v>
      </c>
      <c r="D18" s="343"/>
      <c r="E18" s="150">
        <f>'Plan bilanca'!E18</f>
        <v>0</v>
      </c>
      <c r="F18" s="151"/>
      <c r="G18" s="150">
        <f>'Plan bilanca'!F18</f>
        <v>0</v>
      </c>
      <c r="H18" s="151"/>
      <c r="I18" s="150">
        <f>'Plan bilanca'!G18</f>
        <v>0</v>
      </c>
      <c r="J18" s="151"/>
      <c r="K18" s="150">
        <f>'Plan bilanca'!H18</f>
        <v>0</v>
      </c>
      <c r="L18" s="151"/>
      <c r="M18" s="27"/>
      <c r="N18" s="150">
        <f>'Plan bilanca'!J18</f>
        <v>0</v>
      </c>
      <c r="O18" s="150">
        <f>'Plan bilanca'!K18</f>
        <v>0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</row>
    <row r="19" spans="1:30" ht="12.75" customHeight="1" x14ac:dyDescent="0.2">
      <c r="A19" s="345" t="s">
        <v>47</v>
      </c>
      <c r="B19" s="343"/>
      <c r="C19" s="119">
        <f>SUM(C12:C18)</f>
        <v>0</v>
      </c>
      <c r="D19" s="120"/>
      <c r="E19" s="119">
        <f t="shared" ref="E19:L19" si="0">SUM(E12:E18)</f>
        <v>0</v>
      </c>
      <c r="F19" s="119">
        <f>SUM(F12:F18)</f>
        <v>0</v>
      </c>
      <c r="G19" s="119">
        <f t="shared" si="0"/>
        <v>0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119">
        <f t="shared" si="0"/>
        <v>0</v>
      </c>
      <c r="L19" s="119">
        <f t="shared" si="0"/>
        <v>0</v>
      </c>
      <c r="M19" s="27"/>
      <c r="N19" s="119">
        <f t="shared" ref="N19:O19" si="1">SUM(N12:N18)</f>
        <v>0</v>
      </c>
      <c r="O19" s="119">
        <f t="shared" si="1"/>
        <v>0</v>
      </c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</row>
    <row r="20" spans="1:30" ht="12.75" customHeight="1" x14ac:dyDescent="0.2">
      <c r="A20" s="160"/>
      <c r="B20" s="121"/>
      <c r="C20" s="149"/>
      <c r="D20" s="117"/>
      <c r="E20" s="149"/>
      <c r="F20" s="149"/>
      <c r="G20" s="149"/>
      <c r="H20" s="149"/>
      <c r="I20" s="149"/>
      <c r="J20" s="149"/>
      <c r="K20" s="149"/>
      <c r="L20" s="149"/>
      <c r="M20" s="27"/>
      <c r="N20" s="149"/>
      <c r="O20" s="149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</row>
    <row r="21" spans="1:30" ht="12.75" customHeight="1" x14ac:dyDescent="0.2">
      <c r="A21" s="345" t="s">
        <v>48</v>
      </c>
      <c r="B21" s="343"/>
      <c r="C21" s="150"/>
      <c r="D21" s="346"/>
      <c r="E21" s="150"/>
      <c r="F21" s="150"/>
      <c r="G21" s="150"/>
      <c r="H21" s="150"/>
      <c r="I21" s="150"/>
      <c r="J21" s="150"/>
      <c r="K21" s="150"/>
      <c r="L21" s="150"/>
      <c r="M21" s="27"/>
      <c r="N21" s="150"/>
      <c r="O21" s="150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</row>
    <row r="22" spans="1:30" ht="12.75" customHeight="1" x14ac:dyDescent="0.2">
      <c r="A22" s="160"/>
      <c r="B22" s="122" t="s">
        <v>49</v>
      </c>
      <c r="C22" s="150">
        <f>'Plan bilanca'!C22</f>
        <v>0</v>
      </c>
      <c r="D22" s="343"/>
      <c r="E22" s="150">
        <f>'Plan bilanca'!E22</f>
        <v>0</v>
      </c>
      <c r="F22" s="150"/>
      <c r="G22" s="150">
        <f>'Plan bilanca'!F22</f>
        <v>0</v>
      </c>
      <c r="H22" s="150"/>
      <c r="I22" s="150">
        <f>'Plan bilanca'!G22</f>
        <v>0</v>
      </c>
      <c r="J22" s="150"/>
      <c r="K22" s="150">
        <f>'Plan bilanca'!H22</f>
        <v>0</v>
      </c>
      <c r="L22" s="150"/>
      <c r="M22" s="27"/>
      <c r="N22" s="150">
        <f>'Plan bilanca'!J22</f>
        <v>0</v>
      </c>
      <c r="O22" s="150">
        <f>'Plan bilanca'!K22</f>
        <v>0</v>
      </c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</row>
    <row r="23" spans="1:30" ht="12.75" customHeight="1" x14ac:dyDescent="0.2">
      <c r="A23" s="160"/>
      <c r="B23" s="123" t="s">
        <v>50</v>
      </c>
      <c r="C23" s="150">
        <f>'Plan bilanca'!C23</f>
        <v>0</v>
      </c>
      <c r="D23" s="343"/>
      <c r="E23" s="150">
        <f>'Plan bilanca'!E23</f>
        <v>0</v>
      </c>
      <c r="F23" s="150"/>
      <c r="G23" s="150">
        <f>'Plan bilanca'!F23</f>
        <v>0</v>
      </c>
      <c r="H23" s="150"/>
      <c r="I23" s="150">
        <f>'Plan bilanca'!G23</f>
        <v>0</v>
      </c>
      <c r="J23" s="150"/>
      <c r="K23" s="150">
        <f>'Plan bilanca'!H23</f>
        <v>0</v>
      </c>
      <c r="L23" s="150"/>
      <c r="M23" s="27"/>
      <c r="N23" s="150">
        <f>'Plan bilanca'!J23</f>
        <v>0</v>
      </c>
      <c r="O23" s="150">
        <f>'Plan bilanca'!K23</f>
        <v>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</row>
    <row r="24" spans="1:30" ht="12.75" customHeight="1" x14ac:dyDescent="0.2">
      <c r="A24" s="160"/>
      <c r="B24" s="123" t="s">
        <v>51</v>
      </c>
      <c r="C24" s="150">
        <f>'Plan bilanca'!C24</f>
        <v>0</v>
      </c>
      <c r="D24" s="343"/>
      <c r="E24" s="150">
        <f>'Plan bilanca'!E24</f>
        <v>0</v>
      </c>
      <c r="F24" s="150"/>
      <c r="G24" s="150">
        <f>'Plan bilanca'!F24</f>
        <v>0</v>
      </c>
      <c r="H24" s="150"/>
      <c r="I24" s="150">
        <f>'Plan bilanca'!G24</f>
        <v>0</v>
      </c>
      <c r="J24" s="150"/>
      <c r="K24" s="150">
        <f>'Plan bilanca'!H24</f>
        <v>0</v>
      </c>
      <c r="L24" s="150"/>
      <c r="M24" s="27"/>
      <c r="N24" s="150">
        <f>'Plan bilanca'!J24</f>
        <v>0</v>
      </c>
      <c r="O24" s="150">
        <f>'Plan bilanca'!K24</f>
        <v>0</v>
      </c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</row>
    <row r="25" spans="1:30" ht="12.75" customHeight="1" x14ac:dyDescent="0.2">
      <c r="A25" s="160"/>
      <c r="B25" s="123" t="s">
        <v>52</v>
      </c>
      <c r="C25" s="150">
        <f>'Plan bilanca'!C25</f>
        <v>0</v>
      </c>
      <c r="D25" s="343"/>
      <c r="E25" s="150">
        <f>'Plan bilanca'!E25</f>
        <v>0</v>
      </c>
      <c r="F25" s="150"/>
      <c r="G25" s="150">
        <f>'Plan bilanca'!F25</f>
        <v>0</v>
      </c>
      <c r="H25" s="150"/>
      <c r="I25" s="150">
        <f>'Plan bilanca'!G25</f>
        <v>0</v>
      </c>
      <c r="J25" s="150"/>
      <c r="K25" s="150">
        <f>'Plan bilanca'!H25</f>
        <v>0</v>
      </c>
      <c r="L25" s="150"/>
      <c r="M25" s="27"/>
      <c r="N25" s="150">
        <f>'Plan bilanca'!J25</f>
        <v>0</v>
      </c>
      <c r="O25" s="150">
        <f>'Plan bilanca'!K25</f>
        <v>0</v>
      </c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</row>
    <row r="26" spans="1:30" ht="15" customHeight="1" x14ac:dyDescent="0.2">
      <c r="A26" s="160"/>
      <c r="B26" s="123" t="s">
        <v>42</v>
      </c>
      <c r="C26" s="150">
        <f>'Plan bilanca'!C26</f>
        <v>0</v>
      </c>
      <c r="D26" s="343"/>
      <c r="E26" s="150">
        <f>'Plan bilanca'!E26</f>
        <v>0</v>
      </c>
      <c r="F26" s="150"/>
      <c r="G26" s="150">
        <f>'Plan bilanca'!F26</f>
        <v>0</v>
      </c>
      <c r="H26" s="150"/>
      <c r="I26" s="150">
        <f>'Plan bilanca'!G26</f>
        <v>0</v>
      </c>
      <c r="J26" s="150"/>
      <c r="K26" s="150">
        <f>'Plan bilanca'!H26</f>
        <v>0</v>
      </c>
      <c r="L26" s="150"/>
      <c r="M26" s="27"/>
      <c r="N26" s="150">
        <f>'Plan bilanca'!J26</f>
        <v>0</v>
      </c>
      <c r="O26" s="150">
        <f>'Plan bilanca'!K26</f>
        <v>0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</row>
    <row r="27" spans="1:30" ht="12.75" customHeight="1" x14ac:dyDescent="0.2">
      <c r="A27" s="160"/>
      <c r="B27" s="123" t="s">
        <v>44</v>
      </c>
      <c r="C27" s="150">
        <f>'Plan bilanca'!C27</f>
        <v>0</v>
      </c>
      <c r="D27" s="343"/>
      <c r="E27" s="150">
        <f>'Plan bilanca'!E27</f>
        <v>0</v>
      </c>
      <c r="F27" s="150"/>
      <c r="G27" s="150">
        <f>'Plan bilanca'!F27</f>
        <v>0</v>
      </c>
      <c r="H27" s="150"/>
      <c r="I27" s="150">
        <f>'Plan bilanca'!G27</f>
        <v>0</v>
      </c>
      <c r="J27" s="150"/>
      <c r="K27" s="150">
        <f>'Plan bilanca'!H27</f>
        <v>0</v>
      </c>
      <c r="L27" s="150"/>
      <c r="M27" s="27"/>
      <c r="N27" s="150">
        <f>'Plan bilanca'!J27</f>
        <v>0</v>
      </c>
      <c r="O27" s="150">
        <f>'Plan bilanca'!K27</f>
        <v>0</v>
      </c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</row>
    <row r="28" spans="1:30" ht="12.75" customHeight="1" x14ac:dyDescent="0.2">
      <c r="A28" s="160"/>
      <c r="B28" s="123" t="s">
        <v>53</v>
      </c>
      <c r="C28" s="150">
        <f>'Plan bilanca'!C28</f>
        <v>0</v>
      </c>
      <c r="D28" s="343"/>
      <c r="E28" s="150">
        <f>'Plan bilanca'!E28</f>
        <v>0</v>
      </c>
      <c r="F28" s="150"/>
      <c r="G28" s="150">
        <f>'Plan bilanca'!F28</f>
        <v>0</v>
      </c>
      <c r="H28" s="150"/>
      <c r="I28" s="150">
        <f>'Plan bilanca'!G28</f>
        <v>0</v>
      </c>
      <c r="J28" s="150"/>
      <c r="K28" s="150">
        <f>'Plan bilanca'!H28</f>
        <v>0</v>
      </c>
      <c r="L28" s="150"/>
      <c r="M28" s="27"/>
      <c r="N28" s="150">
        <f>'Plan bilanca'!J28</f>
        <v>0</v>
      </c>
      <c r="O28" s="150">
        <f>'Plan bilanca'!K28</f>
        <v>0</v>
      </c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</row>
    <row r="29" spans="1:30" ht="12.75" customHeight="1" x14ac:dyDescent="0.2">
      <c r="A29" s="160"/>
      <c r="B29" s="123" t="s">
        <v>54</v>
      </c>
      <c r="C29" s="150">
        <f>'Plan bilanca'!C29</f>
        <v>0</v>
      </c>
      <c r="D29" s="117"/>
      <c r="E29" s="150">
        <f>'Plan bilanca'!E29</f>
        <v>0</v>
      </c>
      <c r="F29" s="151"/>
      <c r="G29" s="150">
        <f>'Plan bilanca'!F29</f>
        <v>0</v>
      </c>
      <c r="H29" s="151"/>
      <c r="I29" s="150">
        <f>'Plan bilanca'!G29</f>
        <v>0</v>
      </c>
      <c r="J29" s="151"/>
      <c r="K29" s="150">
        <f>'Plan bilanca'!H29</f>
        <v>0</v>
      </c>
      <c r="L29" s="151"/>
      <c r="M29" s="27"/>
      <c r="N29" s="150">
        <f>'Plan bilanca'!J29</f>
        <v>0</v>
      </c>
      <c r="O29" s="150">
        <f>'Plan bilanca'!K29</f>
        <v>0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</row>
    <row r="30" spans="1:30" ht="12.75" customHeight="1" x14ac:dyDescent="0.2">
      <c r="A30" s="345" t="s">
        <v>55</v>
      </c>
      <c r="B30" s="343"/>
      <c r="C30" s="119">
        <f>SUM(C22:C29)</f>
        <v>0</v>
      </c>
      <c r="D30" s="120"/>
      <c r="E30" s="119">
        <f t="shared" ref="E30:L30" si="2">SUM(E22:E29)</f>
        <v>0</v>
      </c>
      <c r="F30" s="119">
        <f t="shared" si="2"/>
        <v>0</v>
      </c>
      <c r="G30" s="119">
        <f t="shared" si="2"/>
        <v>0</v>
      </c>
      <c r="H30" s="119">
        <f t="shared" si="2"/>
        <v>0</v>
      </c>
      <c r="I30" s="119">
        <f t="shared" si="2"/>
        <v>0</v>
      </c>
      <c r="J30" s="119">
        <f t="shared" si="2"/>
        <v>0</v>
      </c>
      <c r="K30" s="119">
        <f t="shared" si="2"/>
        <v>0</v>
      </c>
      <c r="L30" s="119">
        <f t="shared" si="2"/>
        <v>0</v>
      </c>
      <c r="M30" s="27"/>
      <c r="N30" s="119">
        <f t="shared" ref="N30:O30" si="3">SUM(N22:N29)</f>
        <v>0</v>
      </c>
      <c r="O30" s="119">
        <f t="shared" si="3"/>
        <v>0</v>
      </c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</row>
    <row r="31" spans="1:30" ht="12.75" customHeight="1" x14ac:dyDescent="0.2">
      <c r="A31" s="160"/>
      <c r="B31" s="121"/>
      <c r="C31" s="124"/>
      <c r="D31" s="117"/>
      <c r="E31" s="124"/>
      <c r="F31" s="124"/>
      <c r="G31" s="124"/>
      <c r="H31" s="124"/>
      <c r="I31" s="124"/>
      <c r="J31" s="124"/>
      <c r="K31" s="124"/>
      <c r="L31" s="124"/>
      <c r="M31" s="27"/>
      <c r="N31" s="124"/>
      <c r="O31" s="124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</row>
    <row r="32" spans="1:30" ht="12.75" customHeight="1" x14ac:dyDescent="0.2">
      <c r="A32" s="345" t="s">
        <v>56</v>
      </c>
      <c r="B32" s="343"/>
      <c r="C32" s="119">
        <f>SUM(C19,C30)</f>
        <v>0</v>
      </c>
      <c r="D32" s="120"/>
      <c r="E32" s="119">
        <f t="shared" ref="E32:L32" si="4">SUM(E19,E30)</f>
        <v>0</v>
      </c>
      <c r="F32" s="119">
        <f t="shared" si="4"/>
        <v>0</v>
      </c>
      <c r="G32" s="119">
        <f t="shared" si="4"/>
        <v>0</v>
      </c>
      <c r="H32" s="119">
        <f t="shared" si="4"/>
        <v>0</v>
      </c>
      <c r="I32" s="119">
        <f t="shared" si="4"/>
        <v>0</v>
      </c>
      <c r="J32" s="119">
        <f t="shared" si="4"/>
        <v>0</v>
      </c>
      <c r="K32" s="119">
        <f t="shared" si="4"/>
        <v>0</v>
      </c>
      <c r="L32" s="119">
        <f t="shared" si="4"/>
        <v>0</v>
      </c>
      <c r="M32" s="27"/>
      <c r="N32" s="119">
        <f t="shared" ref="N32:O32" si="5">SUM(N19,N30)</f>
        <v>0</v>
      </c>
      <c r="O32" s="119">
        <f t="shared" si="5"/>
        <v>0</v>
      </c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</row>
    <row r="33" spans="1:30" ht="12.75" customHeight="1" x14ac:dyDescent="0.2">
      <c r="A33" s="160"/>
      <c r="B33" s="125"/>
      <c r="C33" s="149"/>
      <c r="D33" s="117"/>
      <c r="E33" s="149"/>
      <c r="F33" s="149"/>
      <c r="G33" s="149"/>
      <c r="H33" s="149"/>
      <c r="I33" s="149"/>
      <c r="J33" s="149"/>
      <c r="K33" s="149"/>
      <c r="L33" s="149"/>
      <c r="M33" s="27"/>
      <c r="N33" s="149"/>
      <c r="O33" s="149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</row>
    <row r="34" spans="1:30" ht="12.75" customHeight="1" x14ac:dyDescent="0.2">
      <c r="A34" s="345" t="s">
        <v>57</v>
      </c>
      <c r="B34" s="343"/>
      <c r="C34" s="150"/>
      <c r="D34" s="346"/>
      <c r="E34" s="150"/>
      <c r="F34" s="150"/>
      <c r="G34" s="150"/>
      <c r="H34" s="150"/>
      <c r="I34" s="150"/>
      <c r="J34" s="150"/>
      <c r="K34" s="150"/>
      <c r="L34" s="150"/>
      <c r="M34" s="27"/>
      <c r="N34" s="150"/>
      <c r="O34" s="150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</row>
    <row r="35" spans="1:30" ht="12.75" customHeight="1" x14ac:dyDescent="0.2">
      <c r="A35" s="160"/>
      <c r="B35" s="123" t="s">
        <v>58</v>
      </c>
      <c r="C35" s="150">
        <f>'Plan bilanca'!C35</f>
        <v>0</v>
      </c>
      <c r="D35" s="343"/>
      <c r="E35" s="150">
        <f>'Plan bilanca'!E35</f>
        <v>0</v>
      </c>
      <c r="F35" s="150"/>
      <c r="G35" s="150">
        <f>'Plan bilanca'!F35</f>
        <v>0</v>
      </c>
      <c r="H35" s="150"/>
      <c r="I35" s="150">
        <f>'Plan bilanca'!G35</f>
        <v>0</v>
      </c>
      <c r="J35" s="150"/>
      <c r="K35" s="150">
        <f>'Plan bilanca'!H35</f>
        <v>0</v>
      </c>
      <c r="L35" s="150"/>
      <c r="M35" s="27"/>
      <c r="N35" s="150">
        <f>'Plan bilanca'!J35</f>
        <v>0</v>
      </c>
      <c r="O35" s="150">
        <f>'Plan bilanca'!K35</f>
        <v>0</v>
      </c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spans="1:30" ht="12.75" customHeight="1" x14ac:dyDescent="0.2">
      <c r="A36" s="160"/>
      <c r="B36" s="123" t="s">
        <v>59</v>
      </c>
      <c r="C36" s="150">
        <f>'Plan bilanca'!C36</f>
        <v>0</v>
      </c>
      <c r="D36" s="343"/>
      <c r="E36" s="150">
        <f>'Plan bilanca'!E36</f>
        <v>0</v>
      </c>
      <c r="F36" s="150"/>
      <c r="G36" s="150">
        <f>'Plan bilanca'!F36</f>
        <v>0</v>
      </c>
      <c r="H36" s="150"/>
      <c r="I36" s="150">
        <f>'Plan bilanca'!G36</f>
        <v>0</v>
      </c>
      <c r="J36" s="150"/>
      <c r="K36" s="150">
        <f>'Plan bilanca'!H36</f>
        <v>0</v>
      </c>
      <c r="L36" s="150"/>
      <c r="M36" s="27"/>
      <c r="N36" s="150">
        <f>'Plan bilanca'!J36</f>
        <v>0</v>
      </c>
      <c r="O36" s="150">
        <f>'Plan bilanca'!K36</f>
        <v>0</v>
      </c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</row>
    <row r="37" spans="1:30" ht="15" customHeight="1" x14ac:dyDescent="0.2">
      <c r="A37" s="160"/>
      <c r="B37" s="123" t="s">
        <v>60</v>
      </c>
      <c r="C37" s="150">
        <f>'Plan bilanca'!C37</f>
        <v>0</v>
      </c>
      <c r="D37" s="343"/>
      <c r="E37" s="150">
        <f>'Plan bilanca'!E37</f>
        <v>0</v>
      </c>
      <c r="F37" s="150"/>
      <c r="G37" s="150">
        <f>'Plan bilanca'!F37</f>
        <v>0</v>
      </c>
      <c r="H37" s="150"/>
      <c r="I37" s="150">
        <f>'Plan bilanca'!G37</f>
        <v>0</v>
      </c>
      <c r="J37" s="150"/>
      <c r="K37" s="150">
        <f>'Plan bilanca'!H37</f>
        <v>0</v>
      </c>
      <c r="L37" s="150"/>
      <c r="M37" s="27"/>
      <c r="N37" s="150">
        <f>'Plan bilanca'!J37</f>
        <v>0</v>
      </c>
      <c r="O37" s="150">
        <f>'Plan bilanca'!K37</f>
        <v>0</v>
      </c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</row>
    <row r="38" spans="1:30" ht="12.75" customHeight="1" x14ac:dyDescent="0.2">
      <c r="A38" s="160"/>
      <c r="B38" s="123" t="s">
        <v>61</v>
      </c>
      <c r="C38" s="150">
        <f>'Plan bilanca'!C38</f>
        <v>0</v>
      </c>
      <c r="D38" s="343"/>
      <c r="E38" s="150">
        <f>'Plan bilanca'!E38</f>
        <v>0</v>
      </c>
      <c r="F38" s="150"/>
      <c r="G38" s="150">
        <f>'Plan bilanca'!F38</f>
        <v>0</v>
      </c>
      <c r="H38" s="150"/>
      <c r="I38" s="150">
        <f>'Plan bilanca'!G38</f>
        <v>0</v>
      </c>
      <c r="J38" s="150"/>
      <c r="K38" s="150">
        <f>'Plan bilanca'!H38</f>
        <v>0</v>
      </c>
      <c r="L38" s="150"/>
      <c r="M38" s="27"/>
      <c r="N38" s="150">
        <f>'Plan bilanca'!J38</f>
        <v>0</v>
      </c>
      <c r="O38" s="150">
        <f>'Plan bilanca'!K38</f>
        <v>0</v>
      </c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</row>
    <row r="39" spans="1:30" ht="12.75" customHeight="1" x14ac:dyDescent="0.2">
      <c r="A39" s="160"/>
      <c r="B39" s="123" t="s">
        <v>62</v>
      </c>
      <c r="C39" s="150">
        <f>'Plan bilanca'!C39</f>
        <v>0</v>
      </c>
      <c r="D39" s="343"/>
      <c r="E39" s="150">
        <f>'Plan bilanca'!E39</f>
        <v>0</v>
      </c>
      <c r="F39" s="150"/>
      <c r="G39" s="150">
        <f>'Plan bilanca'!F39</f>
        <v>0</v>
      </c>
      <c r="H39" s="150"/>
      <c r="I39" s="150">
        <f>'Plan bilanca'!G39</f>
        <v>0</v>
      </c>
      <c r="J39" s="150"/>
      <c r="K39" s="150">
        <f>'Plan bilanca'!H39</f>
        <v>0</v>
      </c>
      <c r="L39" s="150"/>
      <c r="M39" s="27"/>
      <c r="N39" s="150">
        <f>'Plan bilanca'!J39</f>
        <v>0</v>
      </c>
      <c r="O39" s="150">
        <f>'Plan bilanca'!K39</f>
        <v>0</v>
      </c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</row>
    <row r="40" spans="1:30" ht="12.75" customHeight="1" x14ac:dyDescent="0.2">
      <c r="A40" s="160"/>
      <c r="B40" s="123" t="s">
        <v>63</v>
      </c>
      <c r="C40" s="150">
        <f>'Plan bilanca'!C40</f>
        <v>0</v>
      </c>
      <c r="D40" s="343"/>
      <c r="E40" s="150">
        <f>'Plan bilanca'!E40</f>
        <v>0</v>
      </c>
      <c r="F40" s="150"/>
      <c r="G40" s="150">
        <f>'Plan bilanca'!F40</f>
        <v>0</v>
      </c>
      <c r="H40" s="150"/>
      <c r="I40" s="150">
        <f>'Plan bilanca'!G40</f>
        <v>0</v>
      </c>
      <c r="J40" s="150"/>
      <c r="K40" s="150">
        <f>'Plan bilanca'!H40</f>
        <v>0</v>
      </c>
      <c r="L40" s="150"/>
      <c r="M40" s="27"/>
      <c r="N40" s="150">
        <f>'Plan bilanca'!J40</f>
        <v>0</v>
      </c>
      <c r="O40" s="150">
        <f>'Plan bilanca'!K40</f>
        <v>0</v>
      </c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</row>
    <row r="41" spans="1:30" ht="12.75" customHeight="1" x14ac:dyDescent="0.2">
      <c r="A41" s="160"/>
      <c r="B41" s="123" t="s">
        <v>64</v>
      </c>
      <c r="C41" s="150">
        <f>'Plan bilanca'!C41</f>
        <v>0</v>
      </c>
      <c r="D41" s="343"/>
      <c r="E41" s="150">
        <f>'Plan bilanca'!E41</f>
        <v>0</v>
      </c>
      <c r="F41" s="150"/>
      <c r="G41" s="150">
        <f>'Plan bilanca'!F41</f>
        <v>0</v>
      </c>
      <c r="H41" s="150"/>
      <c r="I41" s="150">
        <f>'Plan bilanca'!G41</f>
        <v>0</v>
      </c>
      <c r="J41" s="150"/>
      <c r="K41" s="150">
        <f>'Plan bilanca'!H41</f>
        <v>0</v>
      </c>
      <c r="L41" s="150"/>
      <c r="M41" s="27"/>
      <c r="N41" s="150">
        <f>'Plan bilanca'!J41</f>
        <v>0</v>
      </c>
      <c r="O41" s="150">
        <f>'Plan bilanca'!K41</f>
        <v>0</v>
      </c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</row>
    <row r="42" spans="1:30" ht="12.75" customHeight="1" x14ac:dyDescent="0.2">
      <c r="A42" s="160"/>
      <c r="B42" s="123" t="s">
        <v>65</v>
      </c>
      <c r="C42" s="150">
        <f>'Plan bilanca'!C42</f>
        <v>0</v>
      </c>
      <c r="D42" s="343"/>
      <c r="E42" s="150">
        <f>'Plan bilanca'!E42</f>
        <v>0</v>
      </c>
      <c r="F42" s="150"/>
      <c r="G42" s="150">
        <f>'Plan bilanca'!F42</f>
        <v>0</v>
      </c>
      <c r="H42" s="150"/>
      <c r="I42" s="150">
        <f>'Plan bilanca'!G42</f>
        <v>0</v>
      </c>
      <c r="J42" s="150"/>
      <c r="K42" s="150">
        <f>'Plan bilanca'!H42</f>
        <v>0</v>
      </c>
      <c r="L42" s="150"/>
      <c r="M42" s="27"/>
      <c r="N42" s="150">
        <f>'Plan bilanca'!J42</f>
        <v>0</v>
      </c>
      <c r="O42" s="150">
        <f>'Plan bilanca'!K42</f>
        <v>0</v>
      </c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</row>
    <row r="43" spans="1:30" ht="12.75" customHeight="1" x14ac:dyDescent="0.2">
      <c r="A43" s="160"/>
      <c r="B43" s="123" t="s">
        <v>66</v>
      </c>
      <c r="C43" s="150">
        <f>'Plan bilanca'!C43</f>
        <v>0</v>
      </c>
      <c r="D43" s="343"/>
      <c r="E43" s="150">
        <f>'Plan bilanca'!E43</f>
        <v>0</v>
      </c>
      <c r="F43" s="150"/>
      <c r="G43" s="150">
        <f>'Plan bilanca'!F43</f>
        <v>0</v>
      </c>
      <c r="H43" s="150"/>
      <c r="I43" s="150">
        <f>'Plan bilanca'!G43</f>
        <v>0</v>
      </c>
      <c r="J43" s="150"/>
      <c r="K43" s="150">
        <f>'Plan bilanca'!H43</f>
        <v>0</v>
      </c>
      <c r="L43" s="150"/>
      <c r="M43" s="27"/>
      <c r="N43" s="150">
        <f>'Plan bilanca'!J43</f>
        <v>0</v>
      </c>
      <c r="O43" s="150">
        <f>'Plan bilanca'!K43</f>
        <v>0</v>
      </c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</row>
    <row r="44" spans="1:30" ht="12.75" customHeight="1" x14ac:dyDescent="0.2">
      <c r="A44" s="160"/>
      <c r="B44" s="123" t="s">
        <v>67</v>
      </c>
      <c r="C44" s="150">
        <f>'Plan bilanca'!C44</f>
        <v>0</v>
      </c>
      <c r="D44" s="343"/>
      <c r="E44" s="150">
        <f>'Plan bilanca'!E44</f>
        <v>0</v>
      </c>
      <c r="F44" s="150"/>
      <c r="G44" s="150">
        <f>'Plan bilanca'!F44</f>
        <v>0</v>
      </c>
      <c r="H44" s="150"/>
      <c r="I44" s="150">
        <f>'Plan bilanca'!G44</f>
        <v>0</v>
      </c>
      <c r="J44" s="150"/>
      <c r="K44" s="150">
        <f>'Plan bilanca'!H44</f>
        <v>0</v>
      </c>
      <c r="L44" s="150"/>
      <c r="M44" s="27"/>
      <c r="N44" s="150">
        <f>'Plan bilanca'!J44</f>
        <v>0</v>
      </c>
      <c r="O44" s="150">
        <f>'Plan bilanca'!K44</f>
        <v>0</v>
      </c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</row>
    <row r="45" spans="1:30" ht="12.75" customHeight="1" x14ac:dyDescent="0.2">
      <c r="A45" s="160"/>
      <c r="B45" s="123" t="s">
        <v>68</v>
      </c>
      <c r="C45" s="150">
        <f>'Plan bilanca'!C45</f>
        <v>0</v>
      </c>
      <c r="D45" s="343"/>
      <c r="E45" s="150">
        <f>'Plan bilanca'!E45</f>
        <v>0</v>
      </c>
      <c r="F45" s="150"/>
      <c r="G45" s="150">
        <f>'Plan bilanca'!F45</f>
        <v>0</v>
      </c>
      <c r="H45" s="150"/>
      <c r="I45" s="150">
        <f>'Plan bilanca'!G45</f>
        <v>0</v>
      </c>
      <c r="J45" s="150"/>
      <c r="K45" s="150">
        <f>'Plan bilanca'!H45</f>
        <v>0</v>
      </c>
      <c r="L45" s="150"/>
      <c r="M45" s="27"/>
      <c r="N45" s="150">
        <f>'Plan bilanca'!J45</f>
        <v>0</v>
      </c>
      <c r="O45" s="150">
        <f>'Plan bilanca'!K45</f>
        <v>0</v>
      </c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</row>
    <row r="46" spans="1:30" ht="12.75" customHeight="1" x14ac:dyDescent="0.2">
      <c r="A46" s="160"/>
      <c r="B46" s="123" t="s">
        <v>69</v>
      </c>
      <c r="C46" s="150">
        <f>'Plan bilanca'!C46</f>
        <v>0</v>
      </c>
      <c r="D46" s="343"/>
      <c r="E46" s="150">
        <f>'Plan bilanca'!E46</f>
        <v>0</v>
      </c>
      <c r="F46" s="150"/>
      <c r="G46" s="150">
        <f>'Plan bilanca'!F46</f>
        <v>0</v>
      </c>
      <c r="H46" s="150"/>
      <c r="I46" s="150">
        <f>'Plan bilanca'!G46</f>
        <v>0</v>
      </c>
      <c r="J46" s="150"/>
      <c r="K46" s="150">
        <f>'Plan bilanca'!H46</f>
        <v>0</v>
      </c>
      <c r="L46" s="150"/>
      <c r="M46" s="27"/>
      <c r="N46" s="150">
        <f>'Plan bilanca'!J46</f>
        <v>0</v>
      </c>
      <c r="O46" s="150">
        <f>'Plan bilanca'!K46</f>
        <v>0</v>
      </c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  <row r="47" spans="1:30" ht="12.75" customHeight="1" x14ac:dyDescent="0.2">
      <c r="A47" s="160"/>
      <c r="B47" s="123" t="s">
        <v>70</v>
      </c>
      <c r="C47" s="150">
        <f>'Plan bilanca'!C47</f>
        <v>0</v>
      </c>
      <c r="D47" s="343"/>
      <c r="E47" s="150">
        <f>'Plan bilanca'!E47</f>
        <v>0</v>
      </c>
      <c r="F47" s="151"/>
      <c r="G47" s="150">
        <f>'Plan bilanca'!F47</f>
        <v>0</v>
      </c>
      <c r="H47" s="151"/>
      <c r="I47" s="150">
        <f>'Plan bilanca'!G47</f>
        <v>0</v>
      </c>
      <c r="J47" s="151"/>
      <c r="K47" s="150">
        <f>'Plan bilanca'!H47</f>
        <v>0</v>
      </c>
      <c r="L47" s="151"/>
      <c r="M47" s="27"/>
      <c r="N47" s="150">
        <f>'Plan bilanca'!J47</f>
        <v>0</v>
      </c>
      <c r="O47" s="150">
        <f>'Plan bilanca'!K47</f>
        <v>0</v>
      </c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</row>
    <row r="48" spans="1:30" ht="12.75" customHeight="1" x14ac:dyDescent="0.2">
      <c r="A48" s="345" t="s">
        <v>71</v>
      </c>
      <c r="B48" s="343"/>
      <c r="C48" s="119">
        <f>SUM(C35:C47)</f>
        <v>0</v>
      </c>
      <c r="D48" s="343"/>
      <c r="E48" s="119">
        <f t="shared" ref="E48:L48" si="6">SUM(E35:E47)</f>
        <v>0</v>
      </c>
      <c r="F48" s="119">
        <f t="shared" si="6"/>
        <v>0</v>
      </c>
      <c r="G48" s="119">
        <f t="shared" si="6"/>
        <v>0</v>
      </c>
      <c r="H48" s="119">
        <f t="shared" si="6"/>
        <v>0</v>
      </c>
      <c r="I48" s="119">
        <f t="shared" si="6"/>
        <v>0</v>
      </c>
      <c r="J48" s="119">
        <f t="shared" si="6"/>
        <v>0</v>
      </c>
      <c r="K48" s="119">
        <f t="shared" si="6"/>
        <v>0</v>
      </c>
      <c r="L48" s="119">
        <f t="shared" si="6"/>
        <v>0</v>
      </c>
      <c r="M48" s="27"/>
      <c r="N48" s="119">
        <f t="shared" ref="N48:O48" si="7">SUM(N35:N47)</f>
        <v>0</v>
      </c>
      <c r="O48" s="119">
        <f t="shared" si="7"/>
        <v>0</v>
      </c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</row>
    <row r="49" spans="1:30" ht="12.75" customHeight="1" x14ac:dyDescent="0.2">
      <c r="A49" s="160"/>
      <c r="B49" s="125"/>
      <c r="C49" s="149"/>
      <c r="D49" s="117"/>
      <c r="E49" s="149"/>
      <c r="F49" s="149"/>
      <c r="G49" s="149"/>
      <c r="H49" s="149"/>
      <c r="I49" s="149"/>
      <c r="J49" s="149"/>
      <c r="K49" s="149"/>
      <c r="L49" s="149"/>
      <c r="M49" s="27"/>
      <c r="N49" s="149"/>
      <c r="O49" s="149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</row>
    <row r="50" spans="1:30" ht="12.75" customHeight="1" x14ac:dyDescent="0.2">
      <c r="A50" s="345" t="s">
        <v>72</v>
      </c>
      <c r="B50" s="343"/>
      <c r="C50" s="150"/>
      <c r="D50" s="346"/>
      <c r="E50" s="150"/>
      <c r="F50" s="150"/>
      <c r="G50" s="150"/>
      <c r="H50" s="150"/>
      <c r="I50" s="150"/>
      <c r="J50" s="150"/>
      <c r="K50" s="150"/>
      <c r="L50" s="150"/>
      <c r="M50" s="27"/>
      <c r="N50" s="150"/>
      <c r="O50" s="150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</row>
    <row r="51" spans="1:30" ht="12.75" customHeight="1" x14ac:dyDescent="0.2">
      <c r="A51" s="160"/>
      <c r="B51" s="123" t="s">
        <v>59</v>
      </c>
      <c r="C51" s="150">
        <f>'Plan bilanca'!C51</f>
        <v>0</v>
      </c>
      <c r="D51" s="343"/>
      <c r="E51" s="150">
        <f>'Plan bilanca'!E51</f>
        <v>0</v>
      </c>
      <c r="F51" s="150"/>
      <c r="G51" s="150">
        <f>'Plan bilanca'!F51</f>
        <v>0</v>
      </c>
      <c r="H51" s="150"/>
      <c r="I51" s="150">
        <f>'Plan bilanca'!G51</f>
        <v>0</v>
      </c>
      <c r="J51" s="150"/>
      <c r="K51" s="150">
        <f>'Plan bilanca'!H51</f>
        <v>0</v>
      </c>
      <c r="L51" s="150"/>
      <c r="M51" s="27"/>
      <c r="N51" s="150">
        <f>'Plan bilanca'!J51</f>
        <v>0</v>
      </c>
      <c r="O51" s="150">
        <f>'Plan bilanca'!K51</f>
        <v>0</v>
      </c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</row>
    <row r="52" spans="1:30" ht="12.75" customHeight="1" x14ac:dyDescent="0.2">
      <c r="A52" s="160"/>
      <c r="B52" s="123" t="s">
        <v>73</v>
      </c>
      <c r="C52" s="150">
        <f>'Plan bilanca'!C52</f>
        <v>0</v>
      </c>
      <c r="D52" s="343"/>
      <c r="E52" s="150">
        <f>'Plan bilanca'!E52</f>
        <v>0</v>
      </c>
      <c r="F52" s="150"/>
      <c r="G52" s="150">
        <f>'Plan bilanca'!F52</f>
        <v>0</v>
      </c>
      <c r="H52" s="150"/>
      <c r="I52" s="150">
        <f>'Plan bilanca'!G52</f>
        <v>0</v>
      </c>
      <c r="J52" s="150"/>
      <c r="K52" s="150">
        <f>'Plan bilanca'!H52</f>
        <v>0</v>
      </c>
      <c r="L52" s="150"/>
      <c r="M52" s="27"/>
      <c r="N52" s="150">
        <f>'Plan bilanca'!J52</f>
        <v>0</v>
      </c>
      <c r="O52" s="150">
        <f>'Plan bilanca'!K52</f>
        <v>0</v>
      </c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</row>
    <row r="53" spans="1:30" ht="12.75" customHeight="1" x14ac:dyDescent="0.2">
      <c r="A53" s="160"/>
      <c r="B53" s="123" t="s">
        <v>61</v>
      </c>
      <c r="C53" s="150">
        <f>'Plan bilanca'!C53</f>
        <v>0</v>
      </c>
      <c r="D53" s="343"/>
      <c r="E53" s="150">
        <f>'Plan bilanca'!E53</f>
        <v>0</v>
      </c>
      <c r="F53" s="150"/>
      <c r="G53" s="150">
        <f>'Plan bilanca'!F53</f>
        <v>0</v>
      </c>
      <c r="H53" s="150"/>
      <c r="I53" s="150">
        <f>'Plan bilanca'!G53</f>
        <v>0</v>
      </c>
      <c r="J53" s="150"/>
      <c r="K53" s="150">
        <f>'Plan bilanca'!H53</f>
        <v>0</v>
      </c>
      <c r="L53" s="150"/>
      <c r="M53" s="27"/>
      <c r="N53" s="150">
        <f>'Plan bilanca'!J53</f>
        <v>0</v>
      </c>
      <c r="O53" s="150">
        <f>'Plan bilanca'!K53</f>
        <v>0</v>
      </c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</row>
    <row r="54" spans="1:30" ht="12.75" customHeight="1" x14ac:dyDescent="0.2">
      <c r="A54" s="160"/>
      <c r="B54" s="123" t="s">
        <v>62</v>
      </c>
      <c r="C54" s="150">
        <f>'Plan bilanca'!C54</f>
        <v>0</v>
      </c>
      <c r="D54" s="343"/>
      <c r="E54" s="150">
        <f>'Plan bilanca'!E54</f>
        <v>0</v>
      </c>
      <c r="F54" s="150"/>
      <c r="G54" s="150">
        <f>'Plan bilanca'!F54</f>
        <v>0</v>
      </c>
      <c r="H54" s="150"/>
      <c r="I54" s="150">
        <f>'Plan bilanca'!G54</f>
        <v>0</v>
      </c>
      <c r="J54" s="150"/>
      <c r="K54" s="150">
        <f>'Plan bilanca'!H54</f>
        <v>0</v>
      </c>
      <c r="L54" s="150"/>
      <c r="M54" s="27"/>
      <c r="N54" s="150">
        <f>'Plan bilanca'!J54</f>
        <v>0</v>
      </c>
      <c r="O54" s="150">
        <f>'Plan bilanca'!K54</f>
        <v>0</v>
      </c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</row>
    <row r="55" spans="1:30" ht="12.75" customHeight="1" x14ac:dyDescent="0.2">
      <c r="A55" s="160"/>
      <c r="B55" s="123" t="s">
        <v>63</v>
      </c>
      <c r="C55" s="150">
        <f>'Plan bilanca'!C55</f>
        <v>0</v>
      </c>
      <c r="D55" s="343"/>
      <c r="E55" s="150">
        <f>'Plan bilanca'!E55</f>
        <v>0</v>
      </c>
      <c r="F55" s="150"/>
      <c r="G55" s="150">
        <f>'Plan bilanca'!F55</f>
        <v>0</v>
      </c>
      <c r="H55" s="150"/>
      <c r="I55" s="150">
        <f>'Plan bilanca'!G55</f>
        <v>0</v>
      </c>
      <c r="J55" s="150"/>
      <c r="K55" s="150">
        <f>'Plan bilanca'!H55</f>
        <v>0</v>
      </c>
      <c r="L55" s="150"/>
      <c r="M55" s="27"/>
      <c r="N55" s="150">
        <f>'Plan bilanca'!J55</f>
        <v>0</v>
      </c>
      <c r="O55" s="150">
        <f>'Plan bilanca'!K55</f>
        <v>0</v>
      </c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</row>
    <row r="56" spans="1:30" ht="12.75" customHeight="1" x14ac:dyDescent="0.2">
      <c r="A56" s="160"/>
      <c r="B56" s="123" t="s">
        <v>65</v>
      </c>
      <c r="C56" s="150">
        <f>'Plan bilanca'!C56</f>
        <v>0</v>
      </c>
      <c r="D56" s="343"/>
      <c r="E56" s="150">
        <f>'Plan bilanca'!E56</f>
        <v>0</v>
      </c>
      <c r="F56" s="150"/>
      <c r="G56" s="150">
        <f>'Plan bilanca'!F56</f>
        <v>0</v>
      </c>
      <c r="H56" s="150"/>
      <c r="I56" s="150">
        <f>'Plan bilanca'!G56</f>
        <v>0</v>
      </c>
      <c r="J56" s="150"/>
      <c r="K56" s="150">
        <f>'Plan bilanca'!H56</f>
        <v>0</v>
      </c>
      <c r="L56" s="150"/>
      <c r="M56" s="27"/>
      <c r="N56" s="150">
        <f>'Plan bilanca'!J56</f>
        <v>0</v>
      </c>
      <c r="O56" s="150">
        <f>'Plan bilanca'!K56</f>
        <v>0</v>
      </c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</row>
    <row r="57" spans="1:30" ht="12.75" customHeight="1" x14ac:dyDescent="0.2">
      <c r="A57" s="160"/>
      <c r="B57" s="123" t="s">
        <v>66</v>
      </c>
      <c r="C57" s="150">
        <f>'Plan bilanca'!C57</f>
        <v>0</v>
      </c>
      <c r="D57" s="343"/>
      <c r="E57" s="150">
        <f>'Plan bilanca'!E57</f>
        <v>0</v>
      </c>
      <c r="F57" s="150"/>
      <c r="G57" s="150">
        <f>'Plan bilanca'!F57</f>
        <v>0</v>
      </c>
      <c r="H57" s="150"/>
      <c r="I57" s="150">
        <f>'Plan bilanca'!G57</f>
        <v>0</v>
      </c>
      <c r="J57" s="150"/>
      <c r="K57" s="150">
        <f>'Plan bilanca'!H57</f>
        <v>0</v>
      </c>
      <c r="L57" s="150"/>
      <c r="M57" s="27"/>
      <c r="N57" s="150">
        <f>'Plan bilanca'!J57</f>
        <v>0</v>
      </c>
      <c r="O57" s="150">
        <f>'Plan bilanca'!K57</f>
        <v>0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</row>
    <row r="58" spans="1:30" ht="12.75" customHeight="1" x14ac:dyDescent="0.2">
      <c r="A58" s="160"/>
      <c r="B58" s="123" t="s">
        <v>74</v>
      </c>
      <c r="C58" s="150">
        <f>'Plan bilanca'!C58</f>
        <v>0</v>
      </c>
      <c r="D58" s="343"/>
      <c r="E58" s="150">
        <f>'Plan bilanca'!E58</f>
        <v>0</v>
      </c>
      <c r="F58" s="150"/>
      <c r="G58" s="150">
        <f>'Plan bilanca'!F58</f>
        <v>0</v>
      </c>
      <c r="H58" s="150"/>
      <c r="I58" s="150">
        <f>'Plan bilanca'!G58</f>
        <v>0</v>
      </c>
      <c r="J58" s="150"/>
      <c r="K58" s="150">
        <f>'Plan bilanca'!H58</f>
        <v>0</v>
      </c>
      <c r="L58" s="150"/>
      <c r="M58" s="27"/>
      <c r="N58" s="150">
        <f>'Plan bilanca'!J58</f>
        <v>0</v>
      </c>
      <c r="O58" s="150">
        <f>'Plan bilanca'!K58</f>
        <v>0</v>
      </c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</row>
    <row r="59" spans="1:30" ht="12.75" customHeight="1" x14ac:dyDescent="0.2">
      <c r="A59" s="160"/>
      <c r="B59" s="123" t="s">
        <v>68</v>
      </c>
      <c r="C59" s="150">
        <f>'Plan bilanca'!C59</f>
        <v>0</v>
      </c>
      <c r="D59" s="343"/>
      <c r="E59" s="150">
        <f>'Plan bilanca'!E59</f>
        <v>0</v>
      </c>
      <c r="F59" s="150"/>
      <c r="G59" s="150">
        <f>'Plan bilanca'!F59</f>
        <v>0</v>
      </c>
      <c r="H59" s="150"/>
      <c r="I59" s="150">
        <f>'Plan bilanca'!G59</f>
        <v>0</v>
      </c>
      <c r="J59" s="150"/>
      <c r="K59" s="150">
        <f>'Plan bilanca'!H59</f>
        <v>0</v>
      </c>
      <c r="L59" s="150"/>
      <c r="M59" s="27"/>
      <c r="N59" s="150">
        <f>'Plan bilanca'!J59</f>
        <v>0</v>
      </c>
      <c r="O59" s="150">
        <f>'Plan bilanca'!K59</f>
        <v>0</v>
      </c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</row>
    <row r="60" spans="1:30" ht="12.75" customHeight="1" x14ac:dyDescent="0.2">
      <c r="A60" s="160"/>
      <c r="B60" s="123" t="s">
        <v>75</v>
      </c>
      <c r="C60" s="150">
        <f>'Plan bilanca'!C60</f>
        <v>0</v>
      </c>
      <c r="D60" s="343"/>
      <c r="E60" s="150">
        <f>'Plan bilanca'!E60</f>
        <v>0</v>
      </c>
      <c r="F60" s="150"/>
      <c r="G60" s="150">
        <f>'Plan bilanca'!F60</f>
        <v>0</v>
      </c>
      <c r="H60" s="150"/>
      <c r="I60" s="150">
        <f>'Plan bilanca'!G60</f>
        <v>0</v>
      </c>
      <c r="J60" s="150"/>
      <c r="K60" s="150">
        <f>'Plan bilanca'!H60</f>
        <v>0</v>
      </c>
      <c r="L60" s="150"/>
      <c r="M60" s="27"/>
      <c r="N60" s="150">
        <f>'Plan bilanca'!J60</f>
        <v>0</v>
      </c>
      <c r="O60" s="150">
        <f>'Plan bilanca'!K60</f>
        <v>0</v>
      </c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</row>
    <row r="61" spans="1:30" ht="12.75" customHeight="1" x14ac:dyDescent="0.2">
      <c r="A61" s="160"/>
      <c r="B61" s="123" t="s">
        <v>76</v>
      </c>
      <c r="C61" s="150">
        <f>'Plan bilanca'!C61</f>
        <v>0</v>
      </c>
      <c r="D61" s="343"/>
      <c r="E61" s="150">
        <f>'Plan bilanca'!E61</f>
        <v>0</v>
      </c>
      <c r="F61" s="151"/>
      <c r="G61" s="150">
        <f>'Plan bilanca'!F61</f>
        <v>0</v>
      </c>
      <c r="H61" s="151"/>
      <c r="I61" s="150">
        <f>'Plan bilanca'!G61</f>
        <v>0</v>
      </c>
      <c r="J61" s="151"/>
      <c r="K61" s="150">
        <f>'Plan bilanca'!H61</f>
        <v>0</v>
      </c>
      <c r="L61" s="151"/>
      <c r="M61" s="27"/>
      <c r="N61" s="150">
        <f>'Plan bilanca'!J61</f>
        <v>0</v>
      </c>
      <c r="O61" s="150">
        <f>'Plan bilanca'!K61</f>
        <v>0</v>
      </c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</row>
    <row r="62" spans="1:30" ht="12.75" customHeight="1" x14ac:dyDescent="0.2">
      <c r="A62" s="345" t="s">
        <v>77</v>
      </c>
      <c r="B62" s="343"/>
      <c r="C62" s="119">
        <f>SUM(C51:C61)</f>
        <v>0</v>
      </c>
      <c r="D62" s="120"/>
      <c r="E62" s="119">
        <f t="shared" ref="E62:L62" si="8">SUM(E51:E61)</f>
        <v>0</v>
      </c>
      <c r="F62" s="119">
        <f t="shared" si="8"/>
        <v>0</v>
      </c>
      <c r="G62" s="119">
        <f t="shared" si="8"/>
        <v>0</v>
      </c>
      <c r="H62" s="119">
        <f t="shared" si="8"/>
        <v>0</v>
      </c>
      <c r="I62" s="119">
        <f t="shared" si="8"/>
        <v>0</v>
      </c>
      <c r="J62" s="119">
        <f t="shared" si="8"/>
        <v>0</v>
      </c>
      <c r="K62" s="119">
        <f t="shared" si="8"/>
        <v>0</v>
      </c>
      <c r="L62" s="119">
        <f t="shared" si="8"/>
        <v>0</v>
      </c>
      <c r="M62" s="27"/>
      <c r="N62" s="119">
        <f t="shared" ref="N62:O62" si="9">SUM(N51:N61)</f>
        <v>0</v>
      </c>
      <c r="O62" s="119">
        <f t="shared" si="9"/>
        <v>0</v>
      </c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</row>
    <row r="63" spans="1:30" ht="12.75" customHeight="1" x14ac:dyDescent="0.2">
      <c r="A63" s="160"/>
      <c r="B63" s="125"/>
      <c r="C63" s="124"/>
      <c r="D63" s="117"/>
      <c r="E63" s="124"/>
      <c r="F63" s="124"/>
      <c r="G63" s="124"/>
      <c r="H63" s="124"/>
      <c r="I63" s="124"/>
      <c r="J63" s="124"/>
      <c r="K63" s="124"/>
      <c r="L63" s="124"/>
      <c r="M63" s="27"/>
      <c r="N63" s="124"/>
      <c r="O63" s="124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</row>
    <row r="64" spans="1:30" ht="12.75" customHeight="1" x14ac:dyDescent="0.2">
      <c r="A64" s="345" t="s">
        <v>78</v>
      </c>
      <c r="B64" s="343"/>
      <c r="C64" s="119">
        <f>SUM(C48,C62)</f>
        <v>0</v>
      </c>
      <c r="D64" s="120"/>
      <c r="E64" s="119">
        <f t="shared" ref="E64:L64" si="10">SUM(E48,E62)</f>
        <v>0</v>
      </c>
      <c r="F64" s="119">
        <f t="shared" si="10"/>
        <v>0</v>
      </c>
      <c r="G64" s="119">
        <f t="shared" si="10"/>
        <v>0</v>
      </c>
      <c r="H64" s="119">
        <f t="shared" si="10"/>
        <v>0</v>
      </c>
      <c r="I64" s="119">
        <f t="shared" si="10"/>
        <v>0</v>
      </c>
      <c r="J64" s="119">
        <f t="shared" si="10"/>
        <v>0</v>
      </c>
      <c r="K64" s="119">
        <f t="shared" si="10"/>
        <v>0</v>
      </c>
      <c r="L64" s="119">
        <f t="shared" si="10"/>
        <v>0</v>
      </c>
      <c r="M64" s="27"/>
      <c r="N64" s="119">
        <f t="shared" ref="N64:O64" si="11">SUM(N48,N62)</f>
        <v>0</v>
      </c>
      <c r="O64" s="119">
        <f t="shared" si="11"/>
        <v>0</v>
      </c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</row>
    <row r="65" spans="1:30" ht="12.75" customHeight="1" x14ac:dyDescent="0.2">
      <c r="A65" s="160"/>
      <c r="B65" s="125"/>
      <c r="C65" s="124"/>
      <c r="D65" s="117"/>
      <c r="E65" s="124"/>
      <c r="F65" s="124"/>
      <c r="G65" s="124"/>
      <c r="H65" s="124"/>
      <c r="I65" s="124"/>
      <c r="J65" s="124"/>
      <c r="K65" s="124"/>
      <c r="L65" s="124"/>
      <c r="M65" s="27"/>
      <c r="N65" s="124"/>
      <c r="O65" s="124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</row>
    <row r="66" spans="1:30" ht="12.75" customHeight="1" x14ac:dyDescent="0.2">
      <c r="A66" s="345" t="s">
        <v>79</v>
      </c>
      <c r="B66" s="343"/>
      <c r="C66" s="119">
        <f>C32-C64</f>
        <v>0</v>
      </c>
      <c r="D66" s="120"/>
      <c r="E66" s="119">
        <f t="shared" ref="E66:L66" si="12">E32-E64</f>
        <v>0</v>
      </c>
      <c r="F66" s="119">
        <f t="shared" si="12"/>
        <v>0</v>
      </c>
      <c r="G66" s="119">
        <f t="shared" si="12"/>
        <v>0</v>
      </c>
      <c r="H66" s="119">
        <f t="shared" si="12"/>
        <v>0</v>
      </c>
      <c r="I66" s="119">
        <f t="shared" si="12"/>
        <v>0</v>
      </c>
      <c r="J66" s="119">
        <f t="shared" si="12"/>
        <v>0</v>
      </c>
      <c r="K66" s="119">
        <f t="shared" si="12"/>
        <v>0</v>
      </c>
      <c r="L66" s="119">
        <f t="shared" si="12"/>
        <v>0</v>
      </c>
      <c r="M66" s="27"/>
      <c r="N66" s="119">
        <f t="shared" ref="N66:O66" si="13">N32-N64</f>
        <v>0</v>
      </c>
      <c r="O66" s="119">
        <f t="shared" si="13"/>
        <v>0</v>
      </c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</row>
    <row r="67" spans="1:30" ht="12.75" customHeight="1" x14ac:dyDescent="0.2">
      <c r="A67" s="160"/>
      <c r="B67" s="121"/>
      <c r="C67" s="149"/>
      <c r="D67" s="117"/>
      <c r="E67" s="149"/>
      <c r="F67" s="149"/>
      <c r="G67" s="149"/>
      <c r="H67" s="149"/>
      <c r="I67" s="149"/>
      <c r="J67" s="149"/>
      <c r="K67" s="149"/>
      <c r="L67" s="149"/>
      <c r="M67" s="27"/>
      <c r="N67" s="149"/>
      <c r="O67" s="149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</row>
    <row r="68" spans="1:30" ht="12.75" customHeight="1" x14ac:dyDescent="0.2">
      <c r="A68" s="345" t="s">
        <v>80</v>
      </c>
      <c r="B68" s="343"/>
      <c r="C68" s="150"/>
      <c r="D68" s="346"/>
      <c r="E68" s="150"/>
      <c r="F68" s="150"/>
      <c r="G68" s="150"/>
      <c r="H68" s="150"/>
      <c r="I68" s="150"/>
      <c r="J68" s="150"/>
      <c r="K68" s="150"/>
      <c r="L68" s="150"/>
      <c r="M68" s="27"/>
      <c r="N68" s="150"/>
      <c r="O68" s="150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</row>
    <row r="69" spans="1:30" ht="12.75" customHeight="1" x14ac:dyDescent="0.2">
      <c r="A69" s="160"/>
      <c r="B69" s="123" t="s">
        <v>81</v>
      </c>
      <c r="C69" s="150">
        <f>'Plan bilanca'!C69</f>
        <v>0</v>
      </c>
      <c r="D69" s="343"/>
      <c r="E69" s="150">
        <f>'Plan bilanca'!E69</f>
        <v>0</v>
      </c>
      <c r="F69" s="150"/>
      <c r="G69" s="150">
        <f>'Plan bilanca'!F69</f>
        <v>0</v>
      </c>
      <c r="H69" s="150"/>
      <c r="I69" s="150">
        <f>'Plan bilanca'!G69</f>
        <v>0</v>
      </c>
      <c r="J69" s="150"/>
      <c r="K69" s="150">
        <f>'Plan bilanca'!H69</f>
        <v>0</v>
      </c>
      <c r="L69" s="150"/>
      <c r="M69" s="27"/>
      <c r="N69" s="150">
        <f>'Plan bilanca'!J69</f>
        <v>0</v>
      </c>
      <c r="O69" s="150">
        <f>'Plan bilanca'!K69</f>
        <v>0</v>
      </c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</row>
    <row r="70" spans="1:30" ht="12.75" customHeight="1" x14ac:dyDescent="0.2">
      <c r="A70" s="160"/>
      <c r="B70" s="123" t="s">
        <v>82</v>
      </c>
      <c r="C70" s="150">
        <f>'Plan bilanca'!C70</f>
        <v>0</v>
      </c>
      <c r="D70" s="117"/>
      <c r="E70" s="150">
        <f>'Plan bilanca'!E70</f>
        <v>0</v>
      </c>
      <c r="F70" s="150"/>
      <c r="G70" s="150">
        <f>'Plan bilanca'!F70</f>
        <v>0</v>
      </c>
      <c r="H70" s="150"/>
      <c r="I70" s="150">
        <f>'Plan bilanca'!G70</f>
        <v>0</v>
      </c>
      <c r="J70" s="150"/>
      <c r="K70" s="150">
        <f>'Plan bilanca'!H70</f>
        <v>0</v>
      </c>
      <c r="L70" s="150"/>
      <c r="M70" s="27"/>
      <c r="N70" s="150">
        <f>'Plan bilanca'!J70</f>
        <v>0</v>
      </c>
      <c r="O70" s="150">
        <f>'Plan bilanca'!K70</f>
        <v>0</v>
      </c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</row>
    <row r="71" spans="1:30" ht="12.75" customHeight="1" x14ac:dyDescent="0.2">
      <c r="A71" s="160"/>
      <c r="B71" s="123" t="s">
        <v>83</v>
      </c>
      <c r="C71" s="150">
        <f>'Plan bilanca'!C71</f>
        <v>0</v>
      </c>
      <c r="D71" s="117"/>
      <c r="E71" s="150">
        <f>'Plan bilanca'!E71</f>
        <v>0</v>
      </c>
      <c r="F71" s="150"/>
      <c r="G71" s="150">
        <f>'Plan bilanca'!F71</f>
        <v>0</v>
      </c>
      <c r="H71" s="150"/>
      <c r="I71" s="150">
        <f>'Plan bilanca'!G71</f>
        <v>0</v>
      </c>
      <c r="J71" s="150"/>
      <c r="K71" s="150">
        <f>'Plan bilanca'!H71</f>
        <v>0</v>
      </c>
      <c r="L71" s="150"/>
      <c r="M71" s="27"/>
      <c r="N71" s="150">
        <f>'Plan bilanca'!J71</f>
        <v>0</v>
      </c>
      <c r="O71" s="150">
        <f>'Plan bilanca'!K71</f>
        <v>0</v>
      </c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</row>
    <row r="72" spans="1:30" ht="12.75" customHeight="1" x14ac:dyDescent="0.2">
      <c r="A72" s="160"/>
      <c r="B72" s="123" t="s">
        <v>84</v>
      </c>
      <c r="C72" s="150">
        <f>'Plan bilanca'!C72</f>
        <v>0</v>
      </c>
      <c r="D72" s="117"/>
      <c r="E72" s="150">
        <f>'Plan bilanca'!E72</f>
        <v>0</v>
      </c>
      <c r="F72" s="150"/>
      <c r="G72" s="150">
        <f>'Plan bilanca'!F72</f>
        <v>0</v>
      </c>
      <c r="H72" s="150"/>
      <c r="I72" s="150">
        <f>'Plan bilanca'!G72</f>
        <v>0</v>
      </c>
      <c r="J72" s="150"/>
      <c r="K72" s="150">
        <f>'Plan bilanca'!H72</f>
        <v>0</v>
      </c>
      <c r="L72" s="150"/>
      <c r="M72" s="27"/>
      <c r="N72" s="150">
        <f>'Plan bilanca'!J72</f>
        <v>0</v>
      </c>
      <c r="O72" s="150">
        <f>'Plan bilanca'!K72</f>
        <v>0</v>
      </c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</row>
    <row r="73" spans="1:30" ht="12.75" customHeight="1" x14ac:dyDescent="0.2">
      <c r="A73" s="160"/>
      <c r="B73" s="123" t="s">
        <v>85</v>
      </c>
      <c r="C73" s="150">
        <f>'Plan bilanca'!C73</f>
        <v>0</v>
      </c>
      <c r="D73" s="117"/>
      <c r="E73" s="150">
        <f>'Plan bilanca'!E73</f>
        <v>0</v>
      </c>
      <c r="F73" s="150"/>
      <c r="G73" s="150">
        <f>'Plan bilanca'!F73</f>
        <v>0</v>
      </c>
      <c r="H73" s="150"/>
      <c r="I73" s="150">
        <f>'Plan bilanca'!G73</f>
        <v>0</v>
      </c>
      <c r="J73" s="150"/>
      <c r="K73" s="150">
        <f>'Plan bilanca'!H73</f>
        <v>0</v>
      </c>
      <c r="L73" s="150"/>
      <c r="M73" s="27"/>
      <c r="N73" s="150">
        <f>'Plan bilanca'!J73</f>
        <v>0</v>
      </c>
      <c r="O73" s="150">
        <f>'Plan bilanca'!K73</f>
        <v>0</v>
      </c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</row>
    <row r="74" spans="1:30" ht="12.75" customHeight="1" x14ac:dyDescent="0.2">
      <c r="A74" s="160"/>
      <c r="B74" s="123"/>
      <c r="C74" s="151"/>
      <c r="D74" s="117"/>
      <c r="E74" s="151"/>
      <c r="F74" s="151"/>
      <c r="G74" s="151"/>
      <c r="H74" s="151"/>
      <c r="I74" s="151"/>
      <c r="J74" s="151"/>
      <c r="K74" s="151"/>
      <c r="L74" s="151"/>
      <c r="M74" s="27"/>
      <c r="N74" s="151"/>
      <c r="O74" s="151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</row>
    <row r="75" spans="1:30" ht="12.75" customHeight="1" x14ac:dyDescent="0.2">
      <c r="A75" s="160"/>
      <c r="B75" s="121" t="s">
        <v>86</v>
      </c>
      <c r="C75" s="119">
        <f>SUM(C69:C73)</f>
        <v>0</v>
      </c>
      <c r="D75" s="120"/>
      <c r="E75" s="119">
        <f t="shared" ref="E75:J75" si="14">SUM(E69:E73)</f>
        <v>0</v>
      </c>
      <c r="F75" s="119">
        <f t="shared" si="14"/>
        <v>0</v>
      </c>
      <c r="G75" s="119">
        <f t="shared" si="14"/>
        <v>0</v>
      </c>
      <c r="H75" s="119">
        <f t="shared" si="14"/>
        <v>0</v>
      </c>
      <c r="I75" s="119">
        <f t="shared" si="14"/>
        <v>0</v>
      </c>
      <c r="J75" s="119">
        <f t="shared" si="14"/>
        <v>0</v>
      </c>
      <c r="K75" s="119">
        <f>SUM(K69:K74)</f>
        <v>0</v>
      </c>
      <c r="L75" s="119">
        <f>SUM(L69:L74)</f>
        <v>0</v>
      </c>
      <c r="M75" s="27"/>
      <c r="N75" s="119">
        <f t="shared" ref="N75:O75" si="15">SUM(N69:N73)</f>
        <v>0</v>
      </c>
      <c r="O75" s="119">
        <f t="shared" si="15"/>
        <v>0</v>
      </c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</row>
    <row r="76" spans="1:30" ht="12.75" customHeight="1" x14ac:dyDescent="0.2">
      <c r="A76" s="160"/>
      <c r="B76" s="121"/>
      <c r="C76" s="124"/>
      <c r="D76" s="117"/>
      <c r="E76" s="124"/>
      <c r="F76" s="124"/>
      <c r="G76" s="124"/>
      <c r="H76" s="124"/>
      <c r="I76" s="124"/>
      <c r="J76" s="124"/>
      <c r="K76" s="124"/>
      <c r="L76" s="124"/>
      <c r="M76" s="27"/>
      <c r="N76" s="124"/>
      <c r="O76" s="124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</row>
    <row r="77" spans="1:30" ht="12.75" customHeight="1" x14ac:dyDescent="0.2">
      <c r="A77" s="160"/>
      <c r="B77" s="121" t="s">
        <v>87</v>
      </c>
      <c r="C77" s="119">
        <f>SUM(C64,C75)</f>
        <v>0</v>
      </c>
      <c r="D77" s="120"/>
      <c r="E77" s="119">
        <f t="shared" ref="E77:L77" si="16">SUM(E64,E75)</f>
        <v>0</v>
      </c>
      <c r="F77" s="119">
        <f t="shared" si="16"/>
        <v>0</v>
      </c>
      <c r="G77" s="119">
        <f t="shared" si="16"/>
        <v>0</v>
      </c>
      <c r="H77" s="119">
        <f t="shared" si="16"/>
        <v>0</v>
      </c>
      <c r="I77" s="119">
        <f t="shared" si="16"/>
        <v>0</v>
      </c>
      <c r="J77" s="119">
        <f t="shared" si="16"/>
        <v>0</v>
      </c>
      <c r="K77" s="119">
        <f t="shared" si="16"/>
        <v>0</v>
      </c>
      <c r="L77" s="119">
        <f t="shared" si="16"/>
        <v>0</v>
      </c>
      <c r="M77" s="27"/>
      <c r="N77" s="119">
        <f t="shared" ref="N77:O77" si="17">SUM(N64,N75)</f>
        <v>0</v>
      </c>
      <c r="O77" s="119">
        <f t="shared" si="17"/>
        <v>0</v>
      </c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</row>
    <row r="78" spans="1:30" ht="12.75" customHeight="1" x14ac:dyDescent="0.2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</row>
    <row r="79" spans="1:30" ht="12.75" customHeight="1" x14ac:dyDescent="0.2">
      <c r="A79" s="27"/>
      <c r="B79" s="342" t="s">
        <v>88</v>
      </c>
      <c r="C79" s="323" t="str">
        <f>IF(C32=C77,"TOČNO","NETOČNO")</f>
        <v>TOČNO</v>
      </c>
      <c r="D79" s="110"/>
      <c r="E79" s="323" t="str">
        <f t="shared" ref="E79:L79" si="18">IF(E32=E77,"TOČNO","NETOČNO")</f>
        <v>TOČNO</v>
      </c>
      <c r="F79" s="323" t="str">
        <f t="shared" si="18"/>
        <v>TOČNO</v>
      </c>
      <c r="G79" s="323" t="str">
        <f t="shared" si="18"/>
        <v>TOČNO</v>
      </c>
      <c r="H79" s="323" t="str">
        <f t="shared" si="18"/>
        <v>TOČNO</v>
      </c>
      <c r="I79" s="323" t="str">
        <f t="shared" si="18"/>
        <v>TOČNO</v>
      </c>
      <c r="J79" s="323" t="str">
        <f t="shared" si="18"/>
        <v>TOČNO</v>
      </c>
      <c r="K79" s="323" t="str">
        <f t="shared" si="18"/>
        <v>TOČNO</v>
      </c>
      <c r="L79" s="323" t="str">
        <f t="shared" si="18"/>
        <v>TOČNO</v>
      </c>
      <c r="M79" s="27"/>
      <c r="N79" s="323" t="str">
        <f t="shared" ref="N79:O79" si="19">IF(N32=N77,"TOČNO","NETOČNO")</f>
        <v>TOČNO</v>
      </c>
      <c r="O79" s="323" t="str">
        <f t="shared" si="19"/>
        <v>TOČNO</v>
      </c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</row>
    <row r="80" spans="1:30" ht="12.75" customHeight="1" x14ac:dyDescent="0.25">
      <c r="A80" s="27"/>
      <c r="B80" s="343"/>
      <c r="C80" s="323" t="str">
        <f>IF(C73='RDG 31.12.26.'!C126,"TOČNO","NETOČNO")</f>
        <v>TOČNO</v>
      </c>
      <c r="D80" s="110"/>
      <c r="E80" s="323" t="str">
        <f>IF(E73='RDG 31.12.26.'!E126,"TOČNO","NETOČNO")</f>
        <v>TOČNO</v>
      </c>
      <c r="F80" s="323" t="str">
        <f>IF(F73='RDG 31.12.26.'!F126,"TOČNO","NETOČNO")</f>
        <v>TOČNO</v>
      </c>
      <c r="G80" s="324" t="str">
        <f>IF(G73='RDG 31.12.26.'!E126+'RDG 31.12.26.'!G126,"TOČNO","NETOČNO")</f>
        <v>TOČNO</v>
      </c>
      <c r="H80" s="323" t="str">
        <f>IF(H73='RDG 31.12.26.'!I126,"TOČNO","NETOČNO")</f>
        <v>TOČNO</v>
      </c>
      <c r="I80" s="324" t="str">
        <f>IF(I73='RDG 31.12.26.'!L126,"TOČNO","NETOČNO")</f>
        <v>TOČNO</v>
      </c>
      <c r="J80" s="324" t="str">
        <f>IF(J73='RDG 31.12.26.'!M126,"TOČNO","NETOČNO")</f>
        <v>TOČNO</v>
      </c>
      <c r="K80" s="324" t="str">
        <f>IF(K73='RDG 31.12.26.'!P126,"TOČNO","NETOČNO")</f>
        <v>TOČNO</v>
      </c>
      <c r="L80" s="324" t="str">
        <f>IF(L73='RDG 31.12.26.'!Q126,"TOČNO","NETOČNO")</f>
        <v>TOČNO</v>
      </c>
      <c r="M80" s="27"/>
      <c r="N80" s="324" t="str">
        <f>IF(N73='RDG 31.12.26.'!S126,"TOČNO","NETOČNO")</f>
        <v>TOČNO</v>
      </c>
      <c r="O80" s="324" t="str">
        <f>IF(O73='RDG 31.12.26.'!S126+'RDG 31.12.26.'!T126,"TOČNO","NETOČNO")</f>
        <v>TOČNO</v>
      </c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</row>
    <row r="81" spans="1:30" ht="12.75" customHeight="1" x14ac:dyDescent="0.2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</row>
    <row r="82" spans="1:30" ht="12.75" customHeight="1" x14ac:dyDescent="0.2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</row>
    <row r="83" spans="1:30" ht="27" customHeight="1" x14ac:dyDescent="0.2">
      <c r="A83" s="27"/>
      <c r="B83" s="83" t="s">
        <v>89</v>
      </c>
      <c r="C83" s="344" t="s">
        <v>90</v>
      </c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</row>
    <row r="84" spans="1:30" ht="21" customHeight="1" x14ac:dyDescent="0.2">
      <c r="A84" s="27"/>
      <c r="B84" s="97" t="s">
        <v>39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</row>
    <row r="85" spans="1:30" ht="27" customHeight="1" x14ac:dyDescent="0.2">
      <c r="A85" s="27"/>
      <c r="B85" s="317" t="s">
        <v>40</v>
      </c>
      <c r="C85" s="339"/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338"/>
      <c r="O85" s="338"/>
      <c r="P85" s="338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</row>
    <row r="86" spans="1:30" ht="28.5" customHeight="1" x14ac:dyDescent="0.2">
      <c r="A86" s="27"/>
      <c r="B86" s="317" t="s">
        <v>41</v>
      </c>
      <c r="C86" s="339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338"/>
      <c r="O86" s="338"/>
      <c r="P86" s="338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</row>
    <row r="87" spans="1:30" ht="27.75" customHeight="1" x14ac:dyDescent="0.2">
      <c r="A87" s="27"/>
      <c r="B87" s="317" t="s">
        <v>42</v>
      </c>
      <c r="C87" s="339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</row>
    <row r="88" spans="1:30" ht="37.5" customHeight="1" x14ac:dyDescent="0.2">
      <c r="A88" s="27"/>
      <c r="B88" s="317" t="s">
        <v>91</v>
      </c>
      <c r="C88" s="339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</row>
    <row r="89" spans="1:30" ht="24" customHeight="1" x14ac:dyDescent="0.2">
      <c r="A89" s="27"/>
      <c r="B89" s="317" t="s">
        <v>44</v>
      </c>
      <c r="C89" s="339"/>
      <c r="D89" s="338"/>
      <c r="E89" s="338"/>
      <c r="F89" s="338"/>
      <c r="G89" s="338"/>
      <c r="H89" s="338"/>
      <c r="I89" s="338"/>
      <c r="J89" s="338"/>
      <c r="K89" s="338"/>
      <c r="L89" s="338"/>
      <c r="M89" s="338"/>
      <c r="N89" s="338"/>
      <c r="O89" s="338"/>
      <c r="P89" s="338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</row>
    <row r="90" spans="1:30" ht="24" customHeight="1" x14ac:dyDescent="0.2">
      <c r="A90" s="27"/>
      <c r="B90" s="317" t="s">
        <v>45</v>
      </c>
      <c r="C90" s="339"/>
      <c r="D90" s="338"/>
      <c r="E90" s="338"/>
      <c r="F90" s="338"/>
      <c r="G90" s="338"/>
      <c r="H90" s="338"/>
      <c r="I90" s="338"/>
      <c r="J90" s="338"/>
      <c r="K90" s="338"/>
      <c r="L90" s="338"/>
      <c r="M90" s="338"/>
      <c r="N90" s="338"/>
      <c r="O90" s="338"/>
      <c r="P90" s="338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</row>
    <row r="91" spans="1:30" ht="28.5" customHeight="1" x14ac:dyDescent="0.2">
      <c r="A91" s="27"/>
      <c r="B91" s="317" t="s">
        <v>92</v>
      </c>
      <c r="C91" s="339"/>
      <c r="D91" s="338"/>
      <c r="E91" s="338"/>
      <c r="F91" s="338"/>
      <c r="G91" s="338"/>
      <c r="H91" s="338"/>
      <c r="I91" s="338"/>
      <c r="J91" s="338"/>
      <c r="K91" s="338"/>
      <c r="L91" s="338"/>
      <c r="M91" s="338"/>
      <c r="N91" s="338"/>
      <c r="O91" s="338"/>
      <c r="P91" s="338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</row>
    <row r="92" spans="1:30" ht="18" customHeight="1" x14ac:dyDescent="0.2">
      <c r="A92" s="27"/>
      <c r="B92" s="127" t="s">
        <v>48</v>
      </c>
      <c r="C92" s="110"/>
      <c r="D92" s="11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</row>
    <row r="93" spans="1:30" ht="28.5" customHeight="1" x14ac:dyDescent="0.2">
      <c r="A93" s="27"/>
      <c r="B93" s="318" t="s">
        <v>49</v>
      </c>
      <c r="C93" s="339"/>
      <c r="D93" s="338"/>
      <c r="E93" s="338"/>
      <c r="F93" s="338"/>
      <c r="G93" s="338"/>
      <c r="H93" s="338"/>
      <c r="I93" s="338"/>
      <c r="J93" s="338"/>
      <c r="K93" s="338"/>
      <c r="L93" s="338"/>
      <c r="M93" s="338"/>
      <c r="N93" s="338"/>
      <c r="O93" s="338"/>
      <c r="P93" s="338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</row>
    <row r="94" spans="1:30" ht="28.5" customHeight="1" x14ac:dyDescent="0.2">
      <c r="A94" s="27"/>
      <c r="B94" s="308" t="s">
        <v>50</v>
      </c>
      <c r="C94" s="339"/>
      <c r="D94" s="338"/>
      <c r="E94" s="338"/>
      <c r="F94" s="338"/>
      <c r="G94" s="338"/>
      <c r="H94" s="338"/>
      <c r="I94" s="338"/>
      <c r="J94" s="338"/>
      <c r="K94" s="338"/>
      <c r="L94" s="338"/>
      <c r="M94" s="338"/>
      <c r="N94" s="338"/>
      <c r="O94" s="338"/>
      <c r="P94" s="338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</row>
    <row r="95" spans="1:30" ht="28.5" customHeight="1" x14ac:dyDescent="0.2">
      <c r="A95" s="27"/>
      <c r="B95" s="308" t="s">
        <v>51</v>
      </c>
      <c r="C95" s="339"/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338"/>
      <c r="P95" s="338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</row>
    <row r="96" spans="1:30" ht="28.5" customHeight="1" x14ac:dyDescent="0.2">
      <c r="A96" s="27"/>
      <c r="B96" s="308" t="s">
        <v>52</v>
      </c>
      <c r="C96" s="339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338"/>
      <c r="P96" s="338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</row>
    <row r="97" spans="1:30" ht="28.5" customHeight="1" x14ac:dyDescent="0.2">
      <c r="A97" s="27"/>
      <c r="B97" s="308" t="s">
        <v>42</v>
      </c>
      <c r="C97" s="339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338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</row>
    <row r="98" spans="1:30" ht="28.5" customHeight="1" x14ac:dyDescent="0.2">
      <c r="A98" s="27"/>
      <c r="B98" s="308" t="s">
        <v>44</v>
      </c>
      <c r="C98" s="339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338"/>
      <c r="O98" s="338"/>
      <c r="P98" s="338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</row>
    <row r="99" spans="1:30" ht="28.5" customHeight="1" x14ac:dyDescent="0.2">
      <c r="A99" s="27"/>
      <c r="B99" s="308" t="s">
        <v>53</v>
      </c>
      <c r="C99" s="339"/>
      <c r="D99" s="338"/>
      <c r="E99" s="338"/>
      <c r="F99" s="338"/>
      <c r="G99" s="338"/>
      <c r="H99" s="338"/>
      <c r="I99" s="338"/>
      <c r="J99" s="338"/>
      <c r="K99" s="338"/>
      <c r="L99" s="338"/>
      <c r="M99" s="338"/>
      <c r="N99" s="338"/>
      <c r="O99" s="338"/>
      <c r="P99" s="338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</row>
    <row r="100" spans="1:30" ht="33.75" customHeight="1" x14ac:dyDescent="0.2">
      <c r="A100" s="27"/>
      <c r="B100" s="308" t="s">
        <v>54</v>
      </c>
      <c r="C100" s="339"/>
      <c r="D100" s="338"/>
      <c r="E100" s="338"/>
      <c r="F100" s="338"/>
      <c r="G100" s="338"/>
      <c r="H100" s="338"/>
      <c r="I100" s="338"/>
      <c r="J100" s="338"/>
      <c r="K100" s="338"/>
      <c r="L100" s="338"/>
      <c r="M100" s="338"/>
      <c r="N100" s="338"/>
      <c r="O100" s="338"/>
      <c r="P100" s="338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</row>
    <row r="101" spans="1:30" ht="20.25" customHeight="1" x14ac:dyDescent="0.2">
      <c r="A101" s="27"/>
      <c r="B101" s="128" t="s">
        <v>57</v>
      </c>
      <c r="C101" s="95"/>
      <c r="D101" s="11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</row>
    <row r="102" spans="1:30" ht="24.75" customHeight="1" x14ac:dyDescent="0.2">
      <c r="A102" s="27"/>
      <c r="B102" s="308" t="s">
        <v>58</v>
      </c>
      <c r="C102" s="339"/>
      <c r="D102" s="338"/>
      <c r="E102" s="338"/>
      <c r="F102" s="338"/>
      <c r="G102" s="338"/>
      <c r="H102" s="338"/>
      <c r="I102" s="338"/>
      <c r="J102" s="338"/>
      <c r="K102" s="338"/>
      <c r="L102" s="338"/>
      <c r="M102" s="338"/>
      <c r="N102" s="338"/>
      <c r="O102" s="338"/>
      <c r="P102" s="338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</row>
    <row r="103" spans="1:30" ht="36.75" customHeight="1" x14ac:dyDescent="0.2">
      <c r="A103" s="27"/>
      <c r="B103" s="308" t="s">
        <v>93</v>
      </c>
      <c r="C103" s="339"/>
      <c r="D103" s="338"/>
      <c r="E103" s="338"/>
      <c r="F103" s="338"/>
      <c r="G103" s="338"/>
      <c r="H103" s="338"/>
      <c r="I103" s="338"/>
      <c r="J103" s="338"/>
      <c r="K103" s="338"/>
      <c r="L103" s="338"/>
      <c r="M103" s="338"/>
      <c r="N103" s="338"/>
      <c r="O103" s="338"/>
      <c r="P103" s="338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</row>
    <row r="104" spans="1:30" ht="28.5" customHeight="1" x14ac:dyDescent="0.2">
      <c r="A104" s="27"/>
      <c r="B104" s="308" t="s">
        <v>60</v>
      </c>
      <c r="C104" s="339"/>
      <c r="D104" s="338"/>
      <c r="E104" s="338"/>
      <c r="F104" s="338"/>
      <c r="G104" s="338"/>
      <c r="H104" s="338"/>
      <c r="I104" s="338"/>
      <c r="J104" s="338"/>
      <c r="K104" s="338"/>
      <c r="L104" s="338"/>
      <c r="M104" s="338"/>
      <c r="N104" s="338"/>
      <c r="O104" s="338"/>
      <c r="P104" s="338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</row>
    <row r="105" spans="1:30" ht="27" customHeight="1" x14ac:dyDescent="0.2">
      <c r="A105" s="27"/>
      <c r="B105" s="308" t="s">
        <v>94</v>
      </c>
      <c r="C105" s="339"/>
      <c r="D105" s="338"/>
      <c r="E105" s="338"/>
      <c r="F105" s="338"/>
      <c r="G105" s="338"/>
      <c r="H105" s="338"/>
      <c r="I105" s="338"/>
      <c r="J105" s="338"/>
      <c r="K105" s="338"/>
      <c r="L105" s="338"/>
      <c r="M105" s="338"/>
      <c r="N105" s="338"/>
      <c r="O105" s="338"/>
      <c r="P105" s="338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</row>
    <row r="106" spans="1:30" ht="25.5" customHeight="1" x14ac:dyDescent="0.2">
      <c r="A106" s="27"/>
      <c r="B106" s="308" t="s">
        <v>63</v>
      </c>
      <c r="C106" s="339"/>
      <c r="D106" s="338"/>
      <c r="E106" s="338"/>
      <c r="F106" s="338"/>
      <c r="G106" s="338"/>
      <c r="H106" s="338"/>
      <c r="I106" s="338"/>
      <c r="J106" s="338"/>
      <c r="K106" s="338"/>
      <c r="L106" s="338"/>
      <c r="M106" s="338"/>
      <c r="N106" s="338"/>
      <c r="O106" s="338"/>
      <c r="P106" s="338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</row>
    <row r="107" spans="1:30" ht="30" customHeight="1" x14ac:dyDescent="0.2">
      <c r="A107" s="27"/>
      <c r="B107" s="308" t="s">
        <v>64</v>
      </c>
      <c r="C107" s="339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338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</row>
    <row r="108" spans="1:30" ht="27" customHeight="1" x14ac:dyDescent="0.2">
      <c r="A108" s="27"/>
      <c r="B108" s="308" t="s">
        <v>65</v>
      </c>
      <c r="C108" s="339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338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</row>
    <row r="109" spans="1:30" ht="24" customHeight="1" x14ac:dyDescent="0.2">
      <c r="A109" s="27"/>
      <c r="B109" s="308" t="s">
        <v>66</v>
      </c>
      <c r="C109" s="339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338"/>
      <c r="O109" s="338"/>
      <c r="P109" s="338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</row>
    <row r="110" spans="1:30" ht="23.25" customHeight="1" x14ac:dyDescent="0.2">
      <c r="A110" s="27"/>
      <c r="B110" s="308" t="s">
        <v>67</v>
      </c>
      <c r="C110" s="339"/>
      <c r="D110" s="338"/>
      <c r="E110" s="338"/>
      <c r="F110" s="338"/>
      <c r="G110" s="338"/>
      <c r="H110" s="338"/>
      <c r="I110" s="338"/>
      <c r="J110" s="338"/>
      <c r="K110" s="338"/>
      <c r="L110" s="338"/>
      <c r="M110" s="338"/>
      <c r="N110" s="338"/>
      <c r="O110" s="338"/>
      <c r="P110" s="338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</row>
    <row r="111" spans="1:30" ht="26.25" customHeight="1" x14ac:dyDescent="0.2">
      <c r="A111" s="27"/>
      <c r="B111" s="308" t="s">
        <v>68</v>
      </c>
      <c r="C111" s="339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/>
      <c r="N111" s="338"/>
      <c r="O111" s="338"/>
      <c r="P111" s="338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</row>
    <row r="112" spans="1:30" ht="30" customHeight="1" x14ac:dyDescent="0.2">
      <c r="A112" s="27"/>
      <c r="B112" s="308" t="s">
        <v>95</v>
      </c>
      <c r="C112" s="339"/>
      <c r="D112" s="338"/>
      <c r="E112" s="338"/>
      <c r="F112" s="338"/>
      <c r="G112" s="338"/>
      <c r="H112" s="338"/>
      <c r="I112" s="338"/>
      <c r="J112" s="338"/>
      <c r="K112" s="338"/>
      <c r="L112" s="338"/>
      <c r="M112" s="338"/>
      <c r="N112" s="338"/>
      <c r="O112" s="338"/>
      <c r="P112" s="338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</row>
    <row r="113" spans="1:30" ht="25.5" customHeight="1" x14ac:dyDescent="0.2">
      <c r="A113" s="27"/>
      <c r="B113" s="308" t="s">
        <v>70</v>
      </c>
      <c r="C113" s="339"/>
      <c r="D113" s="338"/>
      <c r="E113" s="338"/>
      <c r="F113" s="338"/>
      <c r="G113" s="338"/>
      <c r="H113" s="338"/>
      <c r="I113" s="338"/>
      <c r="J113" s="338"/>
      <c r="K113" s="338"/>
      <c r="L113" s="338"/>
      <c r="M113" s="338"/>
      <c r="N113" s="338"/>
      <c r="O113" s="338"/>
      <c r="P113" s="338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</row>
    <row r="114" spans="1:30" ht="17.25" customHeight="1" x14ac:dyDescent="0.2">
      <c r="A114" s="27"/>
      <c r="B114" s="127" t="s">
        <v>72</v>
      </c>
      <c r="C114" s="110"/>
      <c r="D114" s="11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</row>
    <row r="115" spans="1:30" ht="38.25" customHeight="1" x14ac:dyDescent="0.2">
      <c r="A115" s="27"/>
      <c r="B115" s="308" t="s">
        <v>96</v>
      </c>
      <c r="C115" s="339"/>
      <c r="D115" s="338"/>
      <c r="E115" s="338"/>
      <c r="F115" s="338"/>
      <c r="G115" s="338"/>
      <c r="H115" s="338"/>
      <c r="I115" s="338"/>
      <c r="J115" s="338"/>
      <c r="K115" s="338"/>
      <c r="L115" s="338"/>
      <c r="M115" s="338"/>
      <c r="N115" s="338"/>
      <c r="O115" s="338"/>
      <c r="P115" s="338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</row>
    <row r="116" spans="1:30" ht="25.5" customHeight="1" x14ac:dyDescent="0.2">
      <c r="A116" s="27"/>
      <c r="B116" s="308" t="s">
        <v>73</v>
      </c>
      <c r="C116" s="339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338"/>
      <c r="P116" s="338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</row>
    <row r="117" spans="1:30" ht="25.5" customHeight="1" x14ac:dyDescent="0.2">
      <c r="A117" s="27"/>
      <c r="B117" s="308" t="s">
        <v>94</v>
      </c>
      <c r="C117" s="339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8"/>
      <c r="P117" s="338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</row>
    <row r="118" spans="1:30" ht="25.5" customHeight="1" x14ac:dyDescent="0.2">
      <c r="A118" s="27"/>
      <c r="B118" s="308" t="s">
        <v>63</v>
      </c>
      <c r="C118" s="339"/>
      <c r="D118" s="338"/>
      <c r="E118" s="338"/>
      <c r="F118" s="338"/>
      <c r="G118" s="338"/>
      <c r="H118" s="338"/>
      <c r="I118" s="338"/>
      <c r="J118" s="338"/>
      <c r="K118" s="338"/>
      <c r="L118" s="338"/>
      <c r="M118" s="338"/>
      <c r="N118" s="338"/>
      <c r="O118" s="338"/>
      <c r="P118" s="338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</row>
    <row r="119" spans="1:30" ht="25.5" customHeight="1" x14ac:dyDescent="0.2">
      <c r="A119" s="27"/>
      <c r="B119" s="308" t="s">
        <v>65</v>
      </c>
      <c r="C119" s="339"/>
      <c r="D119" s="338"/>
      <c r="E119" s="338"/>
      <c r="F119" s="338"/>
      <c r="G119" s="338"/>
      <c r="H119" s="338"/>
      <c r="I119" s="338"/>
      <c r="J119" s="338"/>
      <c r="K119" s="338"/>
      <c r="L119" s="338"/>
      <c r="M119" s="338"/>
      <c r="N119" s="338"/>
      <c r="O119" s="338"/>
      <c r="P119" s="338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</row>
    <row r="120" spans="1:30" ht="25.5" customHeight="1" x14ac:dyDescent="0.2">
      <c r="A120" s="27"/>
      <c r="B120" s="308" t="s">
        <v>66</v>
      </c>
      <c r="C120" s="339"/>
      <c r="D120" s="338"/>
      <c r="E120" s="338"/>
      <c r="F120" s="338"/>
      <c r="G120" s="338"/>
      <c r="H120" s="338"/>
      <c r="I120" s="338"/>
      <c r="J120" s="338"/>
      <c r="K120" s="338"/>
      <c r="L120" s="338"/>
      <c r="M120" s="338"/>
      <c r="N120" s="338"/>
      <c r="O120" s="338"/>
      <c r="P120" s="338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</row>
    <row r="121" spans="1:30" ht="25.5" customHeight="1" x14ac:dyDescent="0.2">
      <c r="A121" s="27"/>
      <c r="B121" s="308" t="s">
        <v>67</v>
      </c>
      <c r="C121" s="339"/>
      <c r="D121" s="338"/>
      <c r="E121" s="338"/>
      <c r="F121" s="338"/>
      <c r="G121" s="338"/>
      <c r="H121" s="338"/>
      <c r="I121" s="338"/>
      <c r="J121" s="338"/>
      <c r="K121" s="338"/>
      <c r="L121" s="338"/>
      <c r="M121" s="338"/>
      <c r="N121" s="338"/>
      <c r="O121" s="338"/>
      <c r="P121" s="338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</row>
    <row r="122" spans="1:30" ht="25.5" customHeight="1" x14ac:dyDescent="0.2">
      <c r="A122" s="27"/>
      <c r="B122" s="308" t="s">
        <v>68</v>
      </c>
      <c r="C122" s="339"/>
      <c r="D122" s="338"/>
      <c r="E122" s="338"/>
      <c r="F122" s="338"/>
      <c r="G122" s="338"/>
      <c r="H122" s="338"/>
      <c r="I122" s="338"/>
      <c r="J122" s="338"/>
      <c r="K122" s="338"/>
      <c r="L122" s="338"/>
      <c r="M122" s="338"/>
      <c r="N122" s="338"/>
      <c r="O122" s="338"/>
      <c r="P122" s="338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</row>
    <row r="123" spans="1:30" ht="25.5" customHeight="1" x14ac:dyDescent="0.2">
      <c r="A123" s="27"/>
      <c r="B123" s="308" t="s">
        <v>97</v>
      </c>
      <c r="C123" s="339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338"/>
      <c r="O123" s="338"/>
      <c r="P123" s="338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</row>
    <row r="124" spans="1:30" ht="25.5" customHeight="1" x14ac:dyDescent="0.2">
      <c r="A124" s="27"/>
      <c r="B124" s="308" t="s">
        <v>76</v>
      </c>
      <c r="C124" s="339"/>
      <c r="D124" s="338"/>
      <c r="E124" s="338"/>
      <c r="F124" s="338"/>
      <c r="G124" s="338"/>
      <c r="H124" s="338"/>
      <c r="I124" s="338"/>
      <c r="J124" s="338"/>
      <c r="K124" s="338"/>
      <c r="L124" s="338"/>
      <c r="M124" s="338"/>
      <c r="N124" s="338"/>
      <c r="O124" s="338"/>
      <c r="P124" s="338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</row>
    <row r="125" spans="1:30" ht="18" customHeight="1" x14ac:dyDescent="0.2">
      <c r="A125" s="27"/>
      <c r="B125" s="128" t="s">
        <v>80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</row>
    <row r="126" spans="1:30" ht="27" customHeight="1" x14ac:dyDescent="0.2">
      <c r="A126" s="27"/>
      <c r="B126" s="308" t="s">
        <v>81</v>
      </c>
      <c r="C126" s="337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338"/>
      <c r="P126" s="338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</row>
    <row r="127" spans="1:30" ht="18" customHeight="1" x14ac:dyDescent="0.2">
      <c r="A127" s="27"/>
      <c r="B127" s="308" t="s">
        <v>82</v>
      </c>
      <c r="C127" s="337"/>
      <c r="D127" s="338"/>
      <c r="E127" s="338"/>
      <c r="F127" s="338"/>
      <c r="G127" s="338"/>
      <c r="H127" s="338"/>
      <c r="I127" s="338"/>
      <c r="J127" s="338"/>
      <c r="K127" s="338"/>
      <c r="L127" s="338"/>
      <c r="M127" s="338"/>
      <c r="N127" s="338"/>
      <c r="O127" s="338"/>
      <c r="P127" s="338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</row>
    <row r="128" spans="1:30" ht="18" customHeight="1" x14ac:dyDescent="0.2">
      <c r="A128" s="27"/>
      <c r="B128" s="308" t="s">
        <v>83</v>
      </c>
      <c r="C128" s="337"/>
      <c r="D128" s="338"/>
      <c r="E128" s="338"/>
      <c r="F128" s="338"/>
      <c r="G128" s="338"/>
      <c r="H128" s="338"/>
      <c r="I128" s="338"/>
      <c r="J128" s="338"/>
      <c r="K128" s="338"/>
      <c r="L128" s="338"/>
      <c r="M128" s="338"/>
      <c r="N128" s="338"/>
      <c r="O128" s="338"/>
      <c r="P128" s="338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</row>
    <row r="129" spans="1:30" ht="18" customHeight="1" x14ac:dyDescent="0.2">
      <c r="A129" s="27"/>
      <c r="B129" s="308" t="s">
        <v>84</v>
      </c>
      <c r="C129" s="337"/>
      <c r="D129" s="338"/>
      <c r="E129" s="338"/>
      <c r="F129" s="338"/>
      <c r="G129" s="338"/>
      <c r="H129" s="338"/>
      <c r="I129" s="338"/>
      <c r="J129" s="338"/>
      <c r="K129" s="338"/>
      <c r="L129" s="338"/>
      <c r="M129" s="338"/>
      <c r="N129" s="338"/>
      <c r="O129" s="338"/>
      <c r="P129" s="338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</row>
    <row r="130" spans="1:30" ht="18" customHeight="1" x14ac:dyDescent="0.2">
      <c r="A130" s="27"/>
      <c r="B130" s="308" t="s">
        <v>85</v>
      </c>
      <c r="C130" s="337"/>
      <c r="D130" s="338"/>
      <c r="E130" s="338"/>
      <c r="F130" s="338"/>
      <c r="G130" s="338"/>
      <c r="H130" s="338"/>
      <c r="I130" s="338"/>
      <c r="J130" s="338"/>
      <c r="K130" s="338"/>
      <c r="L130" s="338"/>
      <c r="M130" s="338"/>
      <c r="N130" s="338"/>
      <c r="O130" s="338"/>
      <c r="P130" s="338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</row>
    <row r="131" spans="1:30" ht="18" customHeight="1" x14ac:dyDescent="0.2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</row>
    <row r="132" spans="1:30" ht="25.5" customHeight="1" x14ac:dyDescent="0.2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</row>
    <row r="133" spans="1:30" ht="15" customHeight="1" x14ac:dyDescent="0.2">
      <c r="A133" s="129"/>
      <c r="B133" s="129" t="s">
        <v>98</v>
      </c>
      <c r="C133" s="130" t="str">
        <f>REPT('Informacije o klubu'!B31,1)</f>
        <v/>
      </c>
      <c r="D133" s="131"/>
      <c r="E133" s="132"/>
      <c r="F133" s="132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</row>
    <row r="134" spans="1:30" ht="12.75" customHeight="1" x14ac:dyDescent="0.2">
      <c r="A134" s="98"/>
      <c r="B134" s="299" t="str">
        <f>REPT('Informacije _31.12.26'!B31,1)</f>
        <v/>
      </c>
      <c r="C134" s="134"/>
      <c r="D134" s="134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</row>
    <row r="135" spans="1:30" ht="12.75" customHeight="1" x14ac:dyDescent="0.2">
      <c r="A135" s="27"/>
      <c r="B135" s="98" t="s">
        <v>99</v>
      </c>
      <c r="C135" s="110"/>
      <c r="D135" s="11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</row>
    <row r="136" spans="1:30" ht="12.75" customHeight="1" x14ac:dyDescent="0.25">
      <c r="A136" s="27"/>
      <c r="B136" s="299" t="str">
        <f>REPT('Informacije _31.12.26'!B11,1)</f>
        <v/>
      </c>
      <c r="C136" s="135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</row>
    <row r="137" spans="1:30" ht="12.75" customHeight="1" x14ac:dyDescent="0.2">
      <c r="A137" s="27"/>
      <c r="B137" s="299" t="str">
        <f>REPT('Informacije _31.12.26'!B13,1)</f>
        <v/>
      </c>
      <c r="C137" s="110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</row>
    <row r="138" spans="1:30" ht="12.75" customHeight="1" x14ac:dyDescent="0.2">
      <c r="A138" s="27"/>
      <c r="B138" s="27"/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</row>
    <row r="139" spans="1:30" ht="12.75" customHeight="1" x14ac:dyDescent="0.2">
      <c r="A139" s="27"/>
      <c r="B139" s="98" t="s">
        <v>100</v>
      </c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</row>
    <row r="140" spans="1:30" ht="12.75" customHeight="1" x14ac:dyDescent="0.2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</row>
    <row r="141" spans="1:30" ht="12.75" customHeight="1" x14ac:dyDescent="0.2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</row>
    <row r="142" spans="1:30" ht="12.75" customHeight="1" x14ac:dyDescent="0.2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</row>
    <row r="143" spans="1:30" ht="12.75" customHeight="1" x14ac:dyDescent="0.2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</row>
    <row r="144" spans="1:30" ht="12.75" customHeight="1" x14ac:dyDescent="0.2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</row>
    <row r="145" spans="1:30" ht="12.75" customHeight="1" x14ac:dyDescent="0.2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</row>
    <row r="146" spans="1:30" ht="12.75" customHeight="1" x14ac:dyDescent="0.2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</row>
    <row r="147" spans="1:30" ht="12.75" customHeight="1" x14ac:dyDescent="0.2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</row>
    <row r="148" spans="1:30" ht="12.75" customHeight="1" x14ac:dyDescent="0.2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</row>
    <row r="149" spans="1:30" ht="12.75" customHeight="1" x14ac:dyDescent="0.2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</row>
    <row r="150" spans="1:30" ht="12.75" customHeight="1" x14ac:dyDescent="0.2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</row>
    <row r="151" spans="1:30" ht="12.75" customHeight="1" x14ac:dyDescent="0.2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</row>
    <row r="152" spans="1:30" ht="12.75" customHeight="1" x14ac:dyDescent="0.2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</row>
    <row r="153" spans="1:30" ht="12.75" customHeight="1" x14ac:dyDescent="0.2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</row>
    <row r="154" spans="1:30" ht="12.75" customHeight="1" x14ac:dyDescent="0.2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</row>
    <row r="155" spans="1:30" ht="12.75" customHeight="1" x14ac:dyDescent="0.2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</row>
    <row r="156" spans="1:30" ht="12.75" customHeight="1" x14ac:dyDescent="0.2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</row>
    <row r="157" spans="1:30" ht="12.75" customHeight="1" x14ac:dyDescent="0.2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</row>
    <row r="158" spans="1:30" ht="12.75" customHeight="1" x14ac:dyDescent="0.2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</row>
    <row r="159" spans="1:30" ht="12.75" customHeight="1" x14ac:dyDescent="0.2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</row>
    <row r="160" spans="1:30" ht="12.75" customHeight="1" x14ac:dyDescent="0.2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</row>
    <row r="161" spans="1:30" ht="12.75" customHeight="1" x14ac:dyDescent="0.2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</row>
    <row r="162" spans="1:30" ht="12.75" customHeight="1" x14ac:dyDescent="0.2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</row>
    <row r="163" spans="1:30" ht="12.75" customHeight="1" x14ac:dyDescent="0.2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</row>
    <row r="164" spans="1:30" ht="12.75" customHeight="1" x14ac:dyDescent="0.2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</row>
    <row r="165" spans="1:30" ht="12.75" customHeight="1" x14ac:dyDescent="0.2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</row>
    <row r="166" spans="1:30" ht="12.75" customHeight="1" x14ac:dyDescent="0.2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</row>
    <row r="167" spans="1:30" ht="12.75" customHeight="1" x14ac:dyDescent="0.2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</row>
    <row r="168" spans="1:30" ht="12.75" customHeight="1" x14ac:dyDescent="0.2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</row>
    <row r="169" spans="1:30" ht="12.75" customHeight="1" x14ac:dyDescent="0.2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</row>
    <row r="170" spans="1:30" ht="12.75" customHeight="1" x14ac:dyDescent="0.2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</row>
    <row r="171" spans="1:30" ht="12.75" customHeight="1" x14ac:dyDescent="0.2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</row>
    <row r="172" spans="1:30" ht="12.75" customHeight="1" x14ac:dyDescent="0.2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</row>
    <row r="173" spans="1:30" ht="12.75" customHeight="1" x14ac:dyDescent="0.2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</row>
    <row r="174" spans="1:30" ht="12.75" customHeight="1" x14ac:dyDescent="0.2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</row>
    <row r="175" spans="1:30" ht="12.75" customHeight="1" x14ac:dyDescent="0.2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</row>
    <row r="176" spans="1:30" ht="12.75" customHeight="1" x14ac:dyDescent="0.2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</row>
    <row r="177" spans="1:30" ht="12.75" customHeight="1" x14ac:dyDescent="0.2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</row>
    <row r="178" spans="1:30" ht="12.75" customHeight="1" x14ac:dyDescent="0.2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</row>
    <row r="179" spans="1:30" ht="12.75" customHeight="1" x14ac:dyDescent="0.2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</row>
    <row r="180" spans="1:30" ht="12.75" customHeight="1" x14ac:dyDescent="0.2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</row>
    <row r="181" spans="1:30" ht="12.75" customHeight="1" x14ac:dyDescent="0.2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</row>
    <row r="182" spans="1:30" ht="12.75" customHeight="1" x14ac:dyDescent="0.2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</row>
    <row r="183" spans="1:30" ht="12.75" customHeight="1" x14ac:dyDescent="0.2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</row>
    <row r="184" spans="1:30" ht="12.75" customHeight="1" x14ac:dyDescent="0.2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</row>
    <row r="185" spans="1:30" ht="12.75" customHeight="1" x14ac:dyDescent="0.2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</row>
    <row r="186" spans="1:30" ht="12.75" customHeight="1" x14ac:dyDescent="0.2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</row>
    <row r="187" spans="1:30" ht="12.75" customHeight="1" x14ac:dyDescent="0.2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</row>
    <row r="188" spans="1:30" ht="12.75" customHeight="1" x14ac:dyDescent="0.2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</row>
    <row r="189" spans="1:30" ht="12.75" customHeight="1" x14ac:dyDescent="0.2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</row>
    <row r="190" spans="1:30" ht="12.75" customHeight="1" x14ac:dyDescent="0.2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</row>
    <row r="191" spans="1:30" ht="12.75" customHeight="1" x14ac:dyDescent="0.2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</row>
    <row r="192" spans="1:30" ht="12.75" customHeight="1" x14ac:dyDescent="0.2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</row>
    <row r="193" spans="1:30" ht="12.75" customHeight="1" x14ac:dyDescent="0.2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</row>
    <row r="194" spans="1:30" ht="12.75" customHeight="1" x14ac:dyDescent="0.2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</row>
    <row r="195" spans="1:30" ht="12.75" customHeight="1" x14ac:dyDescent="0.2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</row>
    <row r="196" spans="1:30" ht="12.75" customHeight="1" x14ac:dyDescent="0.2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</row>
    <row r="197" spans="1:30" ht="12.75" customHeight="1" x14ac:dyDescent="0.2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</row>
    <row r="198" spans="1:30" ht="12.75" customHeight="1" x14ac:dyDescent="0.2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</row>
    <row r="199" spans="1:30" ht="12.75" customHeight="1" x14ac:dyDescent="0.2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</row>
    <row r="200" spans="1:30" ht="12.75" customHeight="1" x14ac:dyDescent="0.2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</row>
    <row r="201" spans="1:30" ht="12.75" customHeight="1" x14ac:dyDescent="0.2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</row>
    <row r="202" spans="1:30" ht="12.75" customHeight="1" x14ac:dyDescent="0.2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</row>
    <row r="203" spans="1:30" ht="12.75" customHeight="1" x14ac:dyDescent="0.2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</row>
    <row r="204" spans="1:30" ht="12.75" customHeight="1" x14ac:dyDescent="0.2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</row>
    <row r="205" spans="1:30" ht="12.75" customHeight="1" x14ac:dyDescent="0.2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</row>
    <row r="206" spans="1:30" ht="12.75" customHeight="1" x14ac:dyDescent="0.2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</row>
    <row r="207" spans="1:30" ht="12.75" customHeight="1" x14ac:dyDescent="0.2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</row>
    <row r="208" spans="1:30" ht="12.75" customHeight="1" x14ac:dyDescent="0.2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</row>
    <row r="209" spans="1:30" ht="12.75" customHeight="1" x14ac:dyDescent="0.2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</row>
    <row r="210" spans="1:30" ht="12.75" customHeight="1" x14ac:dyDescent="0.2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</row>
    <row r="211" spans="1:30" ht="12.75" customHeight="1" x14ac:dyDescent="0.2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</row>
    <row r="212" spans="1:30" ht="12.75" customHeight="1" x14ac:dyDescent="0.2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</row>
    <row r="213" spans="1:30" ht="12.75" customHeight="1" x14ac:dyDescent="0.2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</row>
    <row r="214" spans="1:30" ht="12.75" customHeight="1" x14ac:dyDescent="0.2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</row>
    <row r="215" spans="1:30" ht="12.75" customHeight="1" x14ac:dyDescent="0.2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</row>
    <row r="216" spans="1:30" ht="12.75" customHeight="1" x14ac:dyDescent="0.2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</row>
    <row r="217" spans="1:30" ht="12.75" customHeight="1" x14ac:dyDescent="0.2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</row>
    <row r="218" spans="1:30" ht="12.75" customHeight="1" x14ac:dyDescent="0.2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</row>
    <row r="219" spans="1:30" ht="12.75" customHeight="1" x14ac:dyDescent="0.2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</row>
    <row r="220" spans="1:30" ht="12.75" customHeight="1" x14ac:dyDescent="0.2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</row>
    <row r="221" spans="1:30" ht="12.75" customHeight="1" x14ac:dyDescent="0.2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</row>
    <row r="222" spans="1:30" ht="12.75" customHeight="1" x14ac:dyDescent="0.2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</row>
    <row r="223" spans="1:30" ht="12.75" customHeight="1" x14ac:dyDescent="0.2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</row>
    <row r="224" spans="1:30" ht="12.75" customHeight="1" x14ac:dyDescent="0.2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</row>
    <row r="225" spans="1:30" ht="12.75" customHeight="1" x14ac:dyDescent="0.2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</row>
    <row r="226" spans="1:30" ht="12.75" customHeight="1" x14ac:dyDescent="0.2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</row>
    <row r="227" spans="1:30" ht="12.75" customHeight="1" x14ac:dyDescent="0.2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</row>
    <row r="228" spans="1:30" ht="12.75" customHeight="1" x14ac:dyDescent="0.2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</row>
    <row r="229" spans="1:30" ht="12.75" customHeight="1" x14ac:dyDescent="0.2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</row>
    <row r="230" spans="1:30" ht="12.75" customHeight="1" x14ac:dyDescent="0.2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</row>
    <row r="231" spans="1:30" ht="12.75" customHeight="1" x14ac:dyDescent="0.2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</row>
    <row r="232" spans="1:30" ht="12.75" customHeight="1" x14ac:dyDescent="0.2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</row>
    <row r="233" spans="1:30" ht="12.75" customHeight="1" x14ac:dyDescent="0.2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</row>
    <row r="234" spans="1:30" ht="12.75" customHeight="1" x14ac:dyDescent="0.2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</row>
    <row r="235" spans="1:30" ht="12.75" customHeight="1" x14ac:dyDescent="0.2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</row>
    <row r="236" spans="1:30" ht="12.75" customHeight="1" x14ac:dyDescent="0.2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</row>
    <row r="237" spans="1:30" ht="12.75" customHeight="1" x14ac:dyDescent="0.2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</row>
    <row r="238" spans="1:30" ht="12.75" customHeight="1" x14ac:dyDescent="0.2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</row>
    <row r="239" spans="1:30" ht="12.75" customHeight="1" x14ac:dyDescent="0.2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</row>
    <row r="240" spans="1:30" ht="12.75" customHeight="1" x14ac:dyDescent="0.2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</row>
    <row r="241" spans="1:30" ht="12.75" customHeight="1" x14ac:dyDescent="0.2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</row>
    <row r="242" spans="1:30" ht="12.75" customHeight="1" x14ac:dyDescent="0.2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</row>
    <row r="243" spans="1:30" ht="12.75" customHeight="1" x14ac:dyDescent="0.2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</row>
    <row r="244" spans="1:30" ht="12.75" customHeight="1" x14ac:dyDescent="0.2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</row>
    <row r="245" spans="1:30" ht="12.75" customHeight="1" x14ac:dyDescent="0.2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</row>
    <row r="246" spans="1:30" ht="12.75" customHeight="1" x14ac:dyDescent="0.2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</row>
    <row r="247" spans="1:30" ht="12.75" customHeight="1" x14ac:dyDescent="0.2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</row>
    <row r="248" spans="1:30" ht="12.75" customHeight="1" x14ac:dyDescent="0.2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</row>
    <row r="249" spans="1:30" ht="12.75" customHeight="1" x14ac:dyDescent="0.2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</row>
    <row r="250" spans="1:30" ht="12.75" customHeight="1" x14ac:dyDescent="0.2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</row>
    <row r="251" spans="1:30" ht="12.75" customHeight="1" x14ac:dyDescent="0.2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</row>
    <row r="252" spans="1:30" ht="12.75" customHeight="1" x14ac:dyDescent="0.2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</row>
    <row r="253" spans="1:30" ht="12.75" customHeight="1" x14ac:dyDescent="0.2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</row>
    <row r="254" spans="1:30" ht="12.75" customHeight="1" x14ac:dyDescent="0.2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</row>
    <row r="255" spans="1:30" ht="12.75" customHeight="1" x14ac:dyDescent="0.2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</row>
    <row r="256" spans="1:30" ht="12.75" customHeight="1" x14ac:dyDescent="0.2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</row>
    <row r="257" spans="1:30" ht="12.75" customHeight="1" x14ac:dyDescent="0.2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</row>
    <row r="258" spans="1:30" ht="12.75" customHeight="1" x14ac:dyDescent="0.2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</row>
    <row r="259" spans="1:30" ht="12.75" customHeight="1" x14ac:dyDescent="0.2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</row>
    <row r="260" spans="1:30" ht="12.75" customHeight="1" x14ac:dyDescent="0.2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</row>
    <row r="261" spans="1:30" ht="12.75" customHeight="1" x14ac:dyDescent="0.2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</row>
    <row r="262" spans="1:30" ht="12.75" customHeight="1" x14ac:dyDescent="0.2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</row>
    <row r="263" spans="1:30" ht="12.75" customHeight="1" x14ac:dyDescent="0.2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</row>
    <row r="264" spans="1:30" ht="12.75" customHeight="1" x14ac:dyDescent="0.2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</row>
    <row r="265" spans="1:30" ht="12.75" customHeight="1" x14ac:dyDescent="0.2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</row>
    <row r="266" spans="1:30" ht="12.75" customHeight="1" x14ac:dyDescent="0.2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</row>
    <row r="267" spans="1:30" ht="12.75" customHeight="1" x14ac:dyDescent="0.2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</row>
    <row r="268" spans="1:30" ht="12.75" customHeight="1" x14ac:dyDescent="0.2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</row>
    <row r="269" spans="1:30" ht="12.75" customHeight="1" x14ac:dyDescent="0.2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</row>
    <row r="270" spans="1:30" ht="12.75" customHeight="1" x14ac:dyDescent="0.2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</row>
    <row r="271" spans="1:30" ht="12.75" customHeight="1" x14ac:dyDescent="0.2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</row>
    <row r="272" spans="1:30" ht="12.75" customHeight="1" x14ac:dyDescent="0.2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</row>
    <row r="273" spans="1:30" ht="12.75" customHeight="1" x14ac:dyDescent="0.2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</row>
    <row r="274" spans="1:30" ht="12.75" customHeight="1" x14ac:dyDescent="0.2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</row>
    <row r="275" spans="1:30" ht="12.75" customHeight="1" x14ac:dyDescent="0.2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</row>
    <row r="276" spans="1:30" ht="12.75" customHeight="1" x14ac:dyDescent="0.2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</row>
    <row r="277" spans="1:30" ht="12.75" customHeight="1" x14ac:dyDescent="0.2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</row>
    <row r="278" spans="1:30" ht="12.75" customHeight="1" x14ac:dyDescent="0.2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</row>
    <row r="279" spans="1:30" ht="12.75" customHeight="1" x14ac:dyDescent="0.2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</row>
    <row r="280" spans="1:30" ht="12.75" customHeight="1" x14ac:dyDescent="0.2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</row>
    <row r="281" spans="1:30" ht="12.75" customHeight="1" x14ac:dyDescent="0.2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</row>
    <row r="282" spans="1:30" ht="12.75" customHeight="1" x14ac:dyDescent="0.2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</row>
    <row r="283" spans="1:30" ht="12.75" customHeight="1" x14ac:dyDescent="0.2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</row>
    <row r="284" spans="1:30" ht="12.75" customHeight="1" x14ac:dyDescent="0.2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</row>
    <row r="285" spans="1:30" ht="12.75" customHeight="1" x14ac:dyDescent="0.2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</row>
    <row r="286" spans="1:30" ht="12.75" customHeight="1" x14ac:dyDescent="0.2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</row>
    <row r="287" spans="1:30" ht="12.75" customHeight="1" x14ac:dyDescent="0.2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</row>
    <row r="288" spans="1:30" ht="12.75" customHeight="1" x14ac:dyDescent="0.2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</row>
    <row r="289" spans="1:30" ht="12.75" customHeight="1" x14ac:dyDescent="0.2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</row>
    <row r="290" spans="1:30" ht="12.75" customHeight="1" x14ac:dyDescent="0.2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</row>
    <row r="291" spans="1:30" ht="12.75" customHeight="1" x14ac:dyDescent="0.2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</row>
    <row r="292" spans="1:30" ht="12.75" customHeight="1" x14ac:dyDescent="0.2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</row>
    <row r="293" spans="1:30" ht="12.75" customHeight="1" x14ac:dyDescent="0.2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</row>
    <row r="294" spans="1:30" ht="12.75" customHeight="1" x14ac:dyDescent="0.2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</row>
    <row r="295" spans="1:30" ht="12.75" customHeight="1" x14ac:dyDescent="0.2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</row>
    <row r="296" spans="1:30" ht="12.75" customHeight="1" x14ac:dyDescent="0.2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</row>
    <row r="297" spans="1:30" ht="12.75" customHeight="1" x14ac:dyDescent="0.2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</row>
    <row r="298" spans="1:30" ht="12.75" customHeight="1" x14ac:dyDescent="0.2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</row>
    <row r="299" spans="1:30" ht="12.75" customHeight="1" x14ac:dyDescent="0.2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</row>
    <row r="300" spans="1:30" ht="12.75" customHeight="1" x14ac:dyDescent="0.2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</row>
    <row r="301" spans="1:30" ht="12.75" customHeight="1" x14ac:dyDescent="0.2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</row>
    <row r="302" spans="1:30" ht="12.75" customHeight="1" x14ac:dyDescent="0.2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</row>
    <row r="303" spans="1:30" ht="12.75" customHeight="1" x14ac:dyDescent="0.2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</row>
    <row r="304" spans="1:30" ht="12.75" customHeight="1" x14ac:dyDescent="0.2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</row>
    <row r="305" spans="1:30" ht="12.75" customHeight="1" x14ac:dyDescent="0.2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</row>
    <row r="306" spans="1:30" ht="12.75" customHeight="1" x14ac:dyDescent="0.2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</row>
    <row r="307" spans="1:30" ht="12.75" customHeight="1" x14ac:dyDescent="0.2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</row>
    <row r="308" spans="1:30" ht="12.75" customHeight="1" x14ac:dyDescent="0.2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</row>
    <row r="309" spans="1:30" ht="12.75" customHeight="1" x14ac:dyDescent="0.2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</row>
    <row r="310" spans="1:30" ht="12.75" customHeight="1" x14ac:dyDescent="0.2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</row>
    <row r="311" spans="1:30" ht="12.75" customHeight="1" x14ac:dyDescent="0.2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</row>
    <row r="312" spans="1:30" ht="12.75" customHeight="1" x14ac:dyDescent="0.2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</row>
    <row r="313" spans="1:30" ht="12.75" customHeight="1" x14ac:dyDescent="0.2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</row>
    <row r="314" spans="1:30" ht="12.75" customHeight="1" x14ac:dyDescent="0.2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</row>
    <row r="315" spans="1:30" ht="12.75" customHeight="1" x14ac:dyDescent="0.2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</row>
    <row r="316" spans="1:30" ht="12.75" customHeight="1" x14ac:dyDescent="0.2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</row>
    <row r="317" spans="1:30" ht="12.75" customHeight="1" x14ac:dyDescent="0.2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</row>
    <row r="318" spans="1:30" ht="12.75" customHeight="1" x14ac:dyDescent="0.2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</row>
    <row r="319" spans="1:30" ht="12.75" customHeight="1" x14ac:dyDescent="0.2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</row>
    <row r="320" spans="1:30" ht="12.75" customHeight="1" x14ac:dyDescent="0.2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</row>
    <row r="321" spans="1:30" ht="12.75" customHeight="1" x14ac:dyDescent="0.2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</row>
    <row r="322" spans="1:30" ht="12.75" customHeight="1" x14ac:dyDescent="0.2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</row>
    <row r="323" spans="1:30" ht="12.75" customHeight="1" x14ac:dyDescent="0.2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</row>
    <row r="324" spans="1:30" ht="12.75" customHeight="1" x14ac:dyDescent="0.2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</row>
    <row r="325" spans="1:30" ht="12.75" customHeight="1" x14ac:dyDescent="0.2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</row>
    <row r="326" spans="1:30" ht="12.75" customHeight="1" x14ac:dyDescent="0.2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</row>
    <row r="327" spans="1:30" ht="12.75" customHeight="1" x14ac:dyDescent="0.2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</row>
    <row r="328" spans="1:30" ht="12.75" customHeight="1" x14ac:dyDescent="0.2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</row>
    <row r="329" spans="1:30" ht="12.75" customHeight="1" x14ac:dyDescent="0.2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</row>
    <row r="330" spans="1:30" ht="12.75" customHeight="1" x14ac:dyDescent="0.2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</row>
    <row r="331" spans="1:30" ht="12.75" customHeight="1" x14ac:dyDescent="0.2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</row>
    <row r="332" spans="1:30" ht="12.75" customHeight="1" x14ac:dyDescent="0.2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</row>
    <row r="333" spans="1:30" ht="12.75" customHeight="1" x14ac:dyDescent="0.2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</row>
    <row r="334" spans="1:30" ht="12.75" customHeight="1" x14ac:dyDescent="0.2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</row>
    <row r="335" spans="1:30" ht="12.75" customHeight="1" x14ac:dyDescent="0.2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</row>
    <row r="336" spans="1:30" ht="12.75" customHeight="1" x14ac:dyDescent="0.2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</row>
    <row r="337" spans="1:30" ht="12.75" customHeight="1" x14ac:dyDescent="0.2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</row>
    <row r="338" spans="1:30" ht="12.75" customHeight="1" x14ac:dyDescent="0.2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</row>
    <row r="339" spans="1:30" ht="12.75" customHeight="1" x14ac:dyDescent="0.2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</row>
    <row r="340" spans="1:30" ht="12.75" customHeight="1" x14ac:dyDescent="0.2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</row>
    <row r="341" spans="1:30" ht="12.75" customHeight="1" x14ac:dyDescent="0.2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</row>
    <row r="342" spans="1:30" ht="12.75" customHeight="1" x14ac:dyDescent="0.2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</row>
    <row r="343" spans="1:30" ht="12.75" customHeight="1" x14ac:dyDescent="0.2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</row>
    <row r="344" spans="1:30" ht="12.75" customHeight="1" x14ac:dyDescent="0.2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</row>
    <row r="345" spans="1:30" ht="12.75" customHeight="1" x14ac:dyDescent="0.2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</row>
    <row r="346" spans="1:30" ht="12.75" customHeight="1" x14ac:dyDescent="0.2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</row>
    <row r="347" spans="1:30" ht="12.75" customHeight="1" x14ac:dyDescent="0.2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</row>
    <row r="348" spans="1:30" ht="12.75" customHeight="1" x14ac:dyDescent="0.2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</row>
    <row r="349" spans="1:30" ht="12.75" customHeight="1" x14ac:dyDescent="0.2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</row>
    <row r="350" spans="1:30" ht="12.75" customHeight="1" x14ac:dyDescent="0.2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</row>
    <row r="351" spans="1:30" ht="12.75" customHeight="1" x14ac:dyDescent="0.2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</row>
    <row r="352" spans="1:30" ht="12.75" customHeight="1" x14ac:dyDescent="0.2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</row>
    <row r="353" spans="1:30" ht="12.75" customHeight="1" x14ac:dyDescent="0.2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</row>
    <row r="354" spans="1:30" ht="12.75" customHeight="1" x14ac:dyDescent="0.2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</row>
    <row r="355" spans="1:30" ht="12.75" customHeight="1" x14ac:dyDescent="0.2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</row>
    <row r="356" spans="1:30" ht="12.75" customHeight="1" x14ac:dyDescent="0.2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</row>
    <row r="357" spans="1:30" ht="12.75" customHeight="1" x14ac:dyDescent="0.2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</row>
    <row r="358" spans="1:30" ht="12.75" customHeight="1" x14ac:dyDescent="0.2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</row>
    <row r="359" spans="1:30" ht="12.75" customHeight="1" x14ac:dyDescent="0.2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</row>
    <row r="360" spans="1:30" ht="12.75" customHeight="1" x14ac:dyDescent="0.2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</row>
    <row r="361" spans="1:30" ht="12.75" customHeight="1" x14ac:dyDescent="0.2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</row>
    <row r="362" spans="1:30" ht="12.75" customHeight="1" x14ac:dyDescent="0.2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</row>
    <row r="363" spans="1:30" ht="12.75" customHeight="1" x14ac:dyDescent="0.2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</row>
    <row r="364" spans="1:30" ht="12.75" customHeight="1" x14ac:dyDescent="0.2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</row>
    <row r="365" spans="1:30" ht="12.75" customHeight="1" x14ac:dyDescent="0.2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</row>
    <row r="366" spans="1:30" ht="12.75" customHeight="1" x14ac:dyDescent="0.2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</row>
    <row r="367" spans="1:30" ht="12.75" customHeight="1" x14ac:dyDescent="0.2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</row>
    <row r="368" spans="1:30" ht="12.75" customHeight="1" x14ac:dyDescent="0.2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</row>
    <row r="369" spans="1:30" ht="12.75" customHeight="1" x14ac:dyDescent="0.2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</row>
    <row r="370" spans="1:30" ht="12.75" customHeight="1" x14ac:dyDescent="0.2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</row>
    <row r="371" spans="1:30" ht="12.75" customHeight="1" x14ac:dyDescent="0.2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</row>
    <row r="372" spans="1:30" ht="12.75" customHeight="1" x14ac:dyDescent="0.2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</row>
    <row r="373" spans="1:30" ht="12.75" customHeight="1" x14ac:dyDescent="0.2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</row>
    <row r="374" spans="1:30" ht="12.75" customHeight="1" x14ac:dyDescent="0.2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</row>
    <row r="375" spans="1:30" ht="12.75" customHeight="1" x14ac:dyDescent="0.2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</row>
    <row r="376" spans="1:30" ht="12.75" customHeight="1" x14ac:dyDescent="0.2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</row>
    <row r="377" spans="1:30" ht="12.75" customHeight="1" x14ac:dyDescent="0.2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</row>
    <row r="378" spans="1:30" ht="12.75" customHeight="1" x14ac:dyDescent="0.2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</row>
    <row r="379" spans="1:30" ht="12.75" customHeight="1" x14ac:dyDescent="0.2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</row>
    <row r="380" spans="1:30" ht="12.75" customHeight="1" x14ac:dyDescent="0.2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</row>
    <row r="381" spans="1:30" ht="12.75" customHeight="1" x14ac:dyDescent="0.2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</row>
    <row r="382" spans="1:30" ht="12.75" customHeight="1" x14ac:dyDescent="0.2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</row>
    <row r="383" spans="1:30" ht="12.75" customHeight="1" x14ac:dyDescent="0.2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</row>
    <row r="384" spans="1:30" ht="12.75" customHeight="1" x14ac:dyDescent="0.2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</row>
    <row r="385" spans="1:30" ht="12.75" customHeight="1" x14ac:dyDescent="0.2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</row>
    <row r="386" spans="1:30" ht="12.75" customHeight="1" x14ac:dyDescent="0.2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</row>
    <row r="387" spans="1:30" ht="12.75" customHeight="1" x14ac:dyDescent="0.2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</row>
    <row r="388" spans="1:30" ht="12.75" customHeight="1" x14ac:dyDescent="0.2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</row>
    <row r="389" spans="1:30" ht="12.75" customHeight="1" x14ac:dyDescent="0.2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</row>
    <row r="390" spans="1:30" ht="12.75" customHeight="1" x14ac:dyDescent="0.2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</row>
    <row r="391" spans="1:30" ht="12.75" customHeight="1" x14ac:dyDescent="0.2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</row>
    <row r="392" spans="1:30" ht="12.75" customHeight="1" x14ac:dyDescent="0.2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</row>
    <row r="393" spans="1:30" ht="12.75" customHeight="1" x14ac:dyDescent="0.2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</row>
    <row r="394" spans="1:30" ht="12.75" customHeight="1" x14ac:dyDescent="0.2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</row>
    <row r="395" spans="1:30" ht="12.75" customHeight="1" x14ac:dyDescent="0.2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</row>
    <row r="396" spans="1:30" ht="12.75" customHeight="1" x14ac:dyDescent="0.2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</row>
    <row r="397" spans="1:30" ht="12.75" customHeight="1" x14ac:dyDescent="0.2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</row>
    <row r="398" spans="1:30" ht="12.75" customHeight="1" x14ac:dyDescent="0.2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</row>
    <row r="399" spans="1:30" ht="12.75" customHeight="1" x14ac:dyDescent="0.2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</row>
    <row r="400" spans="1:30" ht="12.75" customHeight="1" x14ac:dyDescent="0.2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</row>
    <row r="401" spans="1:30" ht="12.75" customHeight="1" x14ac:dyDescent="0.2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</row>
    <row r="402" spans="1:30" ht="12.75" customHeight="1" x14ac:dyDescent="0.2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</row>
    <row r="403" spans="1:30" ht="12.75" customHeight="1" x14ac:dyDescent="0.2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</row>
    <row r="404" spans="1:30" ht="12.75" customHeight="1" x14ac:dyDescent="0.2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</row>
    <row r="405" spans="1:30" ht="12.75" customHeight="1" x14ac:dyDescent="0.2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</row>
    <row r="406" spans="1:30" ht="12.75" customHeight="1" x14ac:dyDescent="0.2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</row>
    <row r="407" spans="1:30" ht="12.75" customHeight="1" x14ac:dyDescent="0.2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</row>
    <row r="408" spans="1:30" ht="12.75" customHeight="1" x14ac:dyDescent="0.2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</row>
    <row r="409" spans="1:30" ht="12.75" customHeight="1" x14ac:dyDescent="0.2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</row>
    <row r="410" spans="1:30" ht="12.75" customHeight="1" x14ac:dyDescent="0.2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</row>
    <row r="411" spans="1:30" ht="12.75" customHeight="1" x14ac:dyDescent="0.2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</row>
    <row r="412" spans="1:30" ht="12.75" customHeight="1" x14ac:dyDescent="0.2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</row>
    <row r="413" spans="1:30" ht="12.75" customHeight="1" x14ac:dyDescent="0.2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</row>
    <row r="414" spans="1:30" ht="12.75" customHeight="1" x14ac:dyDescent="0.2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</row>
    <row r="415" spans="1:30" ht="12.75" customHeight="1" x14ac:dyDescent="0.2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</row>
    <row r="416" spans="1:30" ht="12.75" customHeight="1" x14ac:dyDescent="0.2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</row>
    <row r="417" spans="1:30" ht="12.75" customHeight="1" x14ac:dyDescent="0.2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</row>
    <row r="418" spans="1:30" ht="12.75" customHeight="1" x14ac:dyDescent="0.2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</row>
    <row r="419" spans="1:30" ht="12.75" customHeight="1" x14ac:dyDescent="0.2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</row>
    <row r="420" spans="1:30" ht="12.75" customHeight="1" x14ac:dyDescent="0.2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</row>
    <row r="421" spans="1:30" ht="12.75" customHeight="1" x14ac:dyDescent="0.2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</row>
    <row r="422" spans="1:30" ht="12.75" customHeight="1" x14ac:dyDescent="0.2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</row>
    <row r="423" spans="1:30" ht="12.75" customHeight="1" x14ac:dyDescent="0.2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</row>
    <row r="424" spans="1:30" ht="12.75" customHeight="1" x14ac:dyDescent="0.2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</row>
    <row r="425" spans="1:30" ht="12.75" customHeight="1" x14ac:dyDescent="0.2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</row>
    <row r="426" spans="1:30" ht="12.75" customHeight="1" x14ac:dyDescent="0.2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</row>
    <row r="427" spans="1:30" ht="12.75" customHeight="1" x14ac:dyDescent="0.2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</row>
    <row r="428" spans="1:30" ht="12.75" customHeight="1" x14ac:dyDescent="0.2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</row>
    <row r="429" spans="1:30" ht="12.75" customHeight="1" x14ac:dyDescent="0.2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</row>
    <row r="430" spans="1:30" ht="12.75" customHeight="1" x14ac:dyDescent="0.2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</row>
    <row r="431" spans="1:30" ht="12.75" customHeight="1" x14ac:dyDescent="0.2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</row>
    <row r="432" spans="1:30" ht="12.75" customHeight="1" x14ac:dyDescent="0.2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</row>
    <row r="433" spans="1:30" ht="12.75" customHeight="1" x14ac:dyDescent="0.2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</row>
    <row r="434" spans="1:30" ht="12.75" customHeight="1" x14ac:dyDescent="0.2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</row>
    <row r="435" spans="1:30" ht="12.75" customHeight="1" x14ac:dyDescent="0.2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</row>
    <row r="436" spans="1:30" ht="12.75" customHeight="1" x14ac:dyDescent="0.2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</row>
    <row r="437" spans="1:30" ht="12.75" customHeight="1" x14ac:dyDescent="0.2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</row>
    <row r="438" spans="1:30" ht="12.75" customHeight="1" x14ac:dyDescent="0.2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</row>
    <row r="439" spans="1:30" ht="12.75" customHeight="1" x14ac:dyDescent="0.2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</row>
    <row r="440" spans="1:30" ht="12.75" customHeight="1" x14ac:dyDescent="0.2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</row>
    <row r="441" spans="1:30" ht="12.75" customHeight="1" x14ac:dyDescent="0.2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</row>
    <row r="442" spans="1:30" ht="12.75" customHeight="1" x14ac:dyDescent="0.2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</row>
    <row r="443" spans="1:30" ht="12.75" customHeight="1" x14ac:dyDescent="0.2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</row>
    <row r="444" spans="1:30" ht="12.75" customHeight="1" x14ac:dyDescent="0.2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</row>
    <row r="445" spans="1:30" ht="12.75" customHeight="1" x14ac:dyDescent="0.2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</row>
    <row r="446" spans="1:30" ht="12.75" customHeight="1" x14ac:dyDescent="0.2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</row>
    <row r="447" spans="1:30" ht="12.75" customHeight="1" x14ac:dyDescent="0.2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</row>
    <row r="448" spans="1:30" ht="12.75" customHeight="1" x14ac:dyDescent="0.2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</row>
    <row r="449" spans="1:30" ht="12.75" customHeight="1" x14ac:dyDescent="0.2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</row>
    <row r="450" spans="1:30" ht="12.75" customHeight="1" x14ac:dyDescent="0.2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</row>
    <row r="451" spans="1:30" ht="12.75" customHeight="1" x14ac:dyDescent="0.2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</row>
    <row r="452" spans="1:30" ht="12.75" customHeight="1" x14ac:dyDescent="0.2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</row>
    <row r="453" spans="1:30" ht="12.75" customHeight="1" x14ac:dyDescent="0.2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</row>
    <row r="454" spans="1:30" ht="12.75" customHeight="1" x14ac:dyDescent="0.2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</row>
    <row r="455" spans="1:30" ht="12.75" customHeight="1" x14ac:dyDescent="0.2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</row>
    <row r="456" spans="1:30" ht="12.75" customHeight="1" x14ac:dyDescent="0.2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</row>
    <row r="457" spans="1:30" ht="12.75" customHeight="1" x14ac:dyDescent="0.2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</row>
    <row r="458" spans="1:30" ht="12.75" customHeight="1" x14ac:dyDescent="0.2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</row>
    <row r="459" spans="1:30" ht="12.75" customHeight="1" x14ac:dyDescent="0.2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</row>
    <row r="460" spans="1:30" ht="12.75" customHeight="1" x14ac:dyDescent="0.2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</row>
    <row r="461" spans="1:30" ht="12.75" customHeight="1" x14ac:dyDescent="0.2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</row>
    <row r="462" spans="1:30" ht="12.75" customHeight="1" x14ac:dyDescent="0.2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</row>
    <row r="463" spans="1:30" ht="12.75" customHeight="1" x14ac:dyDescent="0.2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</row>
    <row r="464" spans="1:30" ht="12.75" customHeight="1" x14ac:dyDescent="0.2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</row>
    <row r="465" spans="1:30" ht="12.75" customHeight="1" x14ac:dyDescent="0.2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</row>
    <row r="466" spans="1:30" ht="12.75" customHeight="1" x14ac:dyDescent="0.2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</row>
    <row r="467" spans="1:30" ht="12.75" customHeight="1" x14ac:dyDescent="0.2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</row>
    <row r="468" spans="1:30" ht="12.75" customHeight="1" x14ac:dyDescent="0.2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</row>
    <row r="469" spans="1:30" ht="12.75" customHeight="1" x14ac:dyDescent="0.2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</row>
    <row r="470" spans="1:30" ht="12.75" customHeight="1" x14ac:dyDescent="0.2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</row>
    <row r="471" spans="1:30" ht="12.75" customHeight="1" x14ac:dyDescent="0.2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</row>
    <row r="472" spans="1:30" ht="12.75" customHeight="1" x14ac:dyDescent="0.2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</row>
    <row r="473" spans="1:30" ht="12.75" customHeight="1" x14ac:dyDescent="0.2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</row>
    <row r="474" spans="1:30" ht="12.75" customHeight="1" x14ac:dyDescent="0.2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</row>
    <row r="475" spans="1:30" ht="12.75" customHeight="1" x14ac:dyDescent="0.2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</row>
    <row r="476" spans="1:30" ht="12.75" customHeight="1" x14ac:dyDescent="0.2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</row>
    <row r="477" spans="1:30" ht="12.75" customHeight="1" x14ac:dyDescent="0.2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</row>
    <row r="478" spans="1:30" ht="12.75" customHeight="1" x14ac:dyDescent="0.2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</row>
    <row r="479" spans="1:30" ht="12.75" customHeight="1" x14ac:dyDescent="0.2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</row>
    <row r="480" spans="1:30" ht="12.75" customHeight="1" x14ac:dyDescent="0.2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</row>
    <row r="481" spans="1:30" ht="12.75" customHeight="1" x14ac:dyDescent="0.2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</row>
    <row r="482" spans="1:30" ht="12.75" customHeight="1" x14ac:dyDescent="0.2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</row>
    <row r="483" spans="1:30" ht="12.75" customHeight="1" x14ac:dyDescent="0.2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</row>
    <row r="484" spans="1:30" ht="12.75" customHeight="1" x14ac:dyDescent="0.2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</row>
    <row r="485" spans="1:30" ht="12.75" customHeight="1" x14ac:dyDescent="0.2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</row>
    <row r="486" spans="1:30" ht="12.75" customHeight="1" x14ac:dyDescent="0.2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</row>
    <row r="487" spans="1:30" ht="12.75" customHeight="1" x14ac:dyDescent="0.2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</row>
    <row r="488" spans="1:30" ht="12.75" customHeight="1" x14ac:dyDescent="0.2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</row>
    <row r="489" spans="1:30" ht="12.75" customHeight="1" x14ac:dyDescent="0.2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</row>
    <row r="490" spans="1:30" ht="12.75" customHeight="1" x14ac:dyDescent="0.2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</row>
    <row r="491" spans="1:30" ht="12.75" customHeight="1" x14ac:dyDescent="0.2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</row>
    <row r="492" spans="1:30" ht="12.75" customHeight="1" x14ac:dyDescent="0.2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</row>
    <row r="493" spans="1:30" ht="12.75" customHeight="1" x14ac:dyDescent="0.2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</row>
    <row r="494" spans="1:30" ht="12.75" customHeight="1" x14ac:dyDescent="0.2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</row>
    <row r="495" spans="1:30" ht="12.75" customHeight="1" x14ac:dyDescent="0.2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</row>
    <row r="496" spans="1:30" ht="12.75" customHeight="1" x14ac:dyDescent="0.2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</row>
    <row r="497" spans="1:30" ht="12.75" customHeight="1" x14ac:dyDescent="0.2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</row>
    <row r="498" spans="1:30" ht="12.75" customHeight="1" x14ac:dyDescent="0.2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</row>
    <row r="499" spans="1:30" ht="12.75" customHeight="1" x14ac:dyDescent="0.2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</row>
    <row r="500" spans="1:30" ht="12.75" customHeight="1" x14ac:dyDescent="0.2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</row>
    <row r="501" spans="1:30" ht="12.75" customHeight="1" x14ac:dyDescent="0.2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</row>
    <row r="502" spans="1:30" ht="12.75" customHeight="1" x14ac:dyDescent="0.2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</row>
    <row r="503" spans="1:30" ht="12.75" customHeight="1" x14ac:dyDescent="0.2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</row>
    <row r="504" spans="1:30" ht="12.75" customHeight="1" x14ac:dyDescent="0.2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</row>
    <row r="505" spans="1:30" ht="12.75" customHeight="1" x14ac:dyDescent="0.2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</row>
    <row r="506" spans="1:30" ht="12.75" customHeight="1" x14ac:dyDescent="0.2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</row>
    <row r="507" spans="1:30" ht="12.75" customHeight="1" x14ac:dyDescent="0.2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</row>
    <row r="508" spans="1:30" ht="12.75" customHeight="1" x14ac:dyDescent="0.2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</row>
    <row r="509" spans="1:30" ht="12.75" customHeight="1" x14ac:dyDescent="0.2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</row>
    <row r="510" spans="1:30" ht="12.75" customHeight="1" x14ac:dyDescent="0.2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</row>
    <row r="511" spans="1:30" ht="12.75" customHeight="1" x14ac:dyDescent="0.2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</row>
    <row r="512" spans="1:30" ht="12.75" customHeight="1" x14ac:dyDescent="0.2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</row>
    <row r="513" spans="1:30" ht="12.75" customHeight="1" x14ac:dyDescent="0.2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</row>
    <row r="514" spans="1:30" ht="12.75" customHeight="1" x14ac:dyDescent="0.2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</row>
    <row r="515" spans="1:30" ht="12.75" customHeight="1" x14ac:dyDescent="0.2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</row>
    <row r="516" spans="1:30" ht="12.75" customHeight="1" x14ac:dyDescent="0.2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</row>
    <row r="517" spans="1:30" ht="12.75" customHeight="1" x14ac:dyDescent="0.2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</row>
    <row r="518" spans="1:30" ht="12.75" customHeight="1" x14ac:dyDescent="0.2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</row>
    <row r="519" spans="1:30" ht="12.75" customHeight="1" x14ac:dyDescent="0.2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</row>
    <row r="520" spans="1:30" ht="12.75" customHeight="1" x14ac:dyDescent="0.2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</row>
    <row r="521" spans="1:30" ht="12.75" customHeight="1" x14ac:dyDescent="0.2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</row>
    <row r="522" spans="1:30" ht="12.75" customHeight="1" x14ac:dyDescent="0.2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</row>
    <row r="523" spans="1:30" ht="12.75" customHeight="1" x14ac:dyDescent="0.2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</row>
    <row r="524" spans="1:30" ht="12.75" customHeight="1" x14ac:dyDescent="0.2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</row>
    <row r="525" spans="1:30" ht="12.75" customHeight="1" x14ac:dyDescent="0.2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</row>
    <row r="526" spans="1:30" ht="12.75" customHeight="1" x14ac:dyDescent="0.2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</row>
    <row r="527" spans="1:30" ht="12.75" customHeight="1" x14ac:dyDescent="0.2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</row>
    <row r="528" spans="1:30" ht="12.75" customHeight="1" x14ac:dyDescent="0.2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</row>
    <row r="529" spans="1:30" ht="12.75" customHeight="1" x14ac:dyDescent="0.2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</row>
    <row r="530" spans="1:30" ht="12.75" customHeight="1" x14ac:dyDescent="0.2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</row>
    <row r="531" spans="1:30" ht="12.75" customHeight="1" x14ac:dyDescent="0.2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</row>
    <row r="532" spans="1:30" ht="12.75" customHeight="1" x14ac:dyDescent="0.2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</row>
    <row r="533" spans="1:30" ht="12.75" customHeight="1" x14ac:dyDescent="0.2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</row>
    <row r="534" spans="1:30" ht="12.75" customHeight="1" x14ac:dyDescent="0.2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</row>
    <row r="535" spans="1:30" ht="12.75" customHeight="1" x14ac:dyDescent="0.2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</row>
    <row r="536" spans="1:30" ht="12.75" customHeight="1" x14ac:dyDescent="0.2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</row>
    <row r="537" spans="1:30" ht="12.75" customHeight="1" x14ac:dyDescent="0.2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</row>
    <row r="538" spans="1:30" ht="12.75" customHeight="1" x14ac:dyDescent="0.2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</row>
    <row r="539" spans="1:30" ht="12.75" customHeight="1" x14ac:dyDescent="0.2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</row>
    <row r="540" spans="1:30" ht="12.75" customHeight="1" x14ac:dyDescent="0.2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</row>
    <row r="541" spans="1:30" ht="12.75" customHeight="1" x14ac:dyDescent="0.2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</row>
    <row r="542" spans="1:30" ht="12.75" customHeight="1" x14ac:dyDescent="0.2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</row>
    <row r="543" spans="1:30" ht="12.75" customHeight="1" x14ac:dyDescent="0.2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</row>
    <row r="544" spans="1:30" ht="12.75" customHeight="1" x14ac:dyDescent="0.2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</row>
    <row r="545" spans="1:30" ht="12.75" customHeight="1" x14ac:dyDescent="0.2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</row>
    <row r="546" spans="1:30" ht="12.75" customHeight="1" x14ac:dyDescent="0.2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</row>
    <row r="547" spans="1:30" ht="12.75" customHeight="1" x14ac:dyDescent="0.2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</row>
    <row r="548" spans="1:30" ht="12.75" customHeight="1" x14ac:dyDescent="0.2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</row>
    <row r="549" spans="1:30" ht="12.75" customHeight="1" x14ac:dyDescent="0.2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</row>
    <row r="550" spans="1:30" ht="12.75" customHeight="1" x14ac:dyDescent="0.2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</row>
    <row r="551" spans="1:30" ht="12.75" customHeight="1" x14ac:dyDescent="0.2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</row>
    <row r="552" spans="1:30" ht="12.75" customHeight="1" x14ac:dyDescent="0.2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</row>
    <row r="553" spans="1:30" ht="12.75" customHeight="1" x14ac:dyDescent="0.2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</row>
    <row r="554" spans="1:30" ht="12.75" customHeight="1" x14ac:dyDescent="0.2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</row>
    <row r="555" spans="1:30" ht="12.75" customHeight="1" x14ac:dyDescent="0.2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</row>
    <row r="556" spans="1:30" ht="12.75" customHeight="1" x14ac:dyDescent="0.2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</row>
    <row r="557" spans="1:30" ht="12.75" customHeight="1" x14ac:dyDescent="0.2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</row>
    <row r="558" spans="1:30" ht="12.75" customHeight="1" x14ac:dyDescent="0.2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</row>
    <row r="559" spans="1:30" ht="12.75" customHeight="1" x14ac:dyDescent="0.2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</row>
    <row r="560" spans="1:30" ht="12.75" customHeight="1" x14ac:dyDescent="0.2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</row>
    <row r="561" spans="1:30" ht="12.75" customHeight="1" x14ac:dyDescent="0.2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</row>
    <row r="562" spans="1:30" ht="12.75" customHeight="1" x14ac:dyDescent="0.2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</row>
    <row r="563" spans="1:30" ht="12.75" customHeight="1" x14ac:dyDescent="0.2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</row>
    <row r="564" spans="1:30" ht="12.75" customHeight="1" x14ac:dyDescent="0.2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</row>
    <row r="565" spans="1:30" ht="12.75" customHeight="1" x14ac:dyDescent="0.2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</row>
    <row r="566" spans="1:30" ht="12.75" customHeight="1" x14ac:dyDescent="0.2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</row>
    <row r="567" spans="1:30" ht="12.75" customHeight="1" x14ac:dyDescent="0.2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</row>
    <row r="568" spans="1:30" ht="12.75" customHeight="1" x14ac:dyDescent="0.2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</row>
    <row r="569" spans="1:30" ht="12.75" customHeight="1" x14ac:dyDescent="0.2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</row>
    <row r="570" spans="1:30" ht="12.75" customHeight="1" x14ac:dyDescent="0.2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</row>
    <row r="571" spans="1:30" ht="12.75" customHeight="1" x14ac:dyDescent="0.2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</row>
    <row r="572" spans="1:30" ht="12.75" customHeight="1" x14ac:dyDescent="0.2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</row>
    <row r="573" spans="1:30" ht="12.75" customHeight="1" x14ac:dyDescent="0.2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</row>
    <row r="574" spans="1:30" ht="12.75" customHeight="1" x14ac:dyDescent="0.2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</row>
    <row r="575" spans="1:30" ht="12.75" customHeight="1" x14ac:dyDescent="0.2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</row>
    <row r="576" spans="1:30" ht="12.75" customHeight="1" x14ac:dyDescent="0.2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</row>
    <row r="577" spans="1:30" ht="12.75" customHeight="1" x14ac:dyDescent="0.2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</row>
    <row r="578" spans="1:30" ht="12.75" customHeight="1" x14ac:dyDescent="0.2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</row>
    <row r="579" spans="1:30" ht="12.75" customHeight="1" x14ac:dyDescent="0.2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</row>
    <row r="580" spans="1:30" ht="12.75" customHeight="1" x14ac:dyDescent="0.2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</row>
    <row r="581" spans="1:30" ht="12.75" customHeight="1" x14ac:dyDescent="0.2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</row>
    <row r="582" spans="1:30" ht="12.75" customHeight="1" x14ac:dyDescent="0.2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</row>
    <row r="583" spans="1:30" ht="12.75" customHeight="1" x14ac:dyDescent="0.2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</row>
    <row r="584" spans="1:30" ht="12.75" customHeight="1" x14ac:dyDescent="0.2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</row>
    <row r="585" spans="1:30" ht="12.75" customHeight="1" x14ac:dyDescent="0.2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</row>
    <row r="586" spans="1:30" ht="12.75" customHeight="1" x14ac:dyDescent="0.2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</row>
    <row r="587" spans="1:30" ht="12.75" customHeight="1" x14ac:dyDescent="0.2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</row>
    <row r="588" spans="1:30" ht="12.75" customHeight="1" x14ac:dyDescent="0.2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</row>
    <row r="589" spans="1:30" ht="12.75" customHeight="1" x14ac:dyDescent="0.2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</row>
    <row r="590" spans="1:30" ht="12.75" customHeight="1" x14ac:dyDescent="0.2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</row>
    <row r="591" spans="1:30" ht="12.75" customHeight="1" x14ac:dyDescent="0.2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</row>
    <row r="592" spans="1:30" ht="12.75" customHeight="1" x14ac:dyDescent="0.2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</row>
    <row r="593" spans="1:30" ht="12.75" customHeight="1" x14ac:dyDescent="0.2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</row>
    <row r="594" spans="1:30" ht="12.75" customHeight="1" x14ac:dyDescent="0.2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</row>
    <row r="595" spans="1:30" ht="12.75" customHeight="1" x14ac:dyDescent="0.2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</row>
    <row r="596" spans="1:30" ht="12.75" customHeight="1" x14ac:dyDescent="0.2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</row>
    <row r="597" spans="1:30" ht="12.75" customHeight="1" x14ac:dyDescent="0.2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</row>
    <row r="598" spans="1:30" ht="12.75" customHeight="1" x14ac:dyDescent="0.2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</row>
    <row r="599" spans="1:30" ht="12.75" customHeight="1" x14ac:dyDescent="0.2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</row>
    <row r="600" spans="1:30" ht="12.75" customHeight="1" x14ac:dyDescent="0.2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</row>
    <row r="601" spans="1:30" ht="12.75" customHeight="1" x14ac:dyDescent="0.2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</row>
    <row r="602" spans="1:30" ht="12.75" customHeight="1" x14ac:dyDescent="0.2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</row>
    <row r="603" spans="1:30" ht="12.75" customHeight="1" x14ac:dyDescent="0.2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</row>
    <row r="604" spans="1:30" ht="12.75" customHeight="1" x14ac:dyDescent="0.2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</row>
    <row r="605" spans="1:30" ht="12.75" customHeight="1" x14ac:dyDescent="0.2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</row>
    <row r="606" spans="1:30" ht="12.75" customHeight="1" x14ac:dyDescent="0.2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</row>
    <row r="607" spans="1:30" ht="12.75" customHeight="1" x14ac:dyDescent="0.2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</row>
    <row r="608" spans="1:30" ht="12.75" customHeight="1" x14ac:dyDescent="0.2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</row>
    <row r="609" spans="1:30" ht="12.75" customHeight="1" x14ac:dyDescent="0.2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</row>
    <row r="610" spans="1:30" ht="12.75" customHeight="1" x14ac:dyDescent="0.2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</row>
    <row r="611" spans="1:30" ht="12.75" customHeight="1" x14ac:dyDescent="0.2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</row>
    <row r="612" spans="1:30" ht="12.75" customHeight="1" x14ac:dyDescent="0.2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</row>
    <row r="613" spans="1:30" ht="12.75" customHeight="1" x14ac:dyDescent="0.2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</row>
    <row r="614" spans="1:30" ht="12.75" customHeight="1" x14ac:dyDescent="0.2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</row>
    <row r="615" spans="1:30" ht="12.75" customHeight="1" x14ac:dyDescent="0.2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</row>
    <row r="616" spans="1:30" ht="12.75" customHeight="1" x14ac:dyDescent="0.2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</row>
    <row r="617" spans="1:30" ht="12.75" customHeight="1" x14ac:dyDescent="0.2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</row>
    <row r="618" spans="1:30" ht="12.75" customHeight="1" x14ac:dyDescent="0.2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</row>
    <row r="619" spans="1:30" ht="12.75" customHeight="1" x14ac:dyDescent="0.2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</row>
    <row r="620" spans="1:30" ht="12.75" customHeight="1" x14ac:dyDescent="0.2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</row>
    <row r="621" spans="1:30" ht="12.75" customHeight="1" x14ac:dyDescent="0.2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</row>
    <row r="622" spans="1:30" ht="12.75" customHeight="1" x14ac:dyDescent="0.2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</row>
    <row r="623" spans="1:30" ht="12.75" customHeight="1" x14ac:dyDescent="0.2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</row>
    <row r="624" spans="1:30" ht="12.75" customHeight="1" x14ac:dyDescent="0.2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</row>
    <row r="625" spans="1:30" ht="12.75" customHeight="1" x14ac:dyDescent="0.2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</row>
    <row r="626" spans="1:30" ht="12.75" customHeight="1" x14ac:dyDescent="0.2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</row>
    <row r="627" spans="1:30" ht="12.75" customHeight="1" x14ac:dyDescent="0.2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</row>
    <row r="628" spans="1:30" ht="12.75" customHeight="1" x14ac:dyDescent="0.2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</row>
    <row r="629" spans="1:30" ht="12.75" customHeight="1" x14ac:dyDescent="0.2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</row>
    <row r="630" spans="1:30" ht="12.75" customHeight="1" x14ac:dyDescent="0.2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</row>
    <row r="631" spans="1:30" ht="12.75" customHeight="1" x14ac:dyDescent="0.2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</row>
    <row r="632" spans="1:30" ht="12.75" customHeight="1" x14ac:dyDescent="0.2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</row>
    <row r="633" spans="1:30" ht="12.75" customHeight="1" x14ac:dyDescent="0.2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</row>
    <row r="634" spans="1:30" ht="12.75" customHeight="1" x14ac:dyDescent="0.2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</row>
    <row r="635" spans="1:30" ht="12.75" customHeight="1" x14ac:dyDescent="0.2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</row>
    <row r="636" spans="1:30" ht="12.75" customHeight="1" x14ac:dyDescent="0.2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</row>
    <row r="637" spans="1:30" ht="12.75" customHeight="1" x14ac:dyDescent="0.2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</row>
    <row r="638" spans="1:30" ht="12.75" customHeight="1" x14ac:dyDescent="0.2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</row>
    <row r="639" spans="1:30" ht="12.75" customHeight="1" x14ac:dyDescent="0.2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</row>
    <row r="640" spans="1:30" ht="12.75" customHeight="1" x14ac:dyDescent="0.2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</row>
    <row r="641" spans="1:30" ht="12.75" customHeight="1" x14ac:dyDescent="0.2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</row>
    <row r="642" spans="1:30" ht="12.75" customHeight="1" x14ac:dyDescent="0.2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</row>
    <row r="643" spans="1:30" ht="12.75" customHeight="1" x14ac:dyDescent="0.2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</row>
    <row r="644" spans="1:30" ht="12.75" customHeight="1" x14ac:dyDescent="0.2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</row>
    <row r="645" spans="1:30" ht="12.75" customHeight="1" x14ac:dyDescent="0.2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</row>
    <row r="646" spans="1:30" ht="12.75" customHeight="1" x14ac:dyDescent="0.2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</row>
    <row r="647" spans="1:30" ht="12.75" customHeight="1" x14ac:dyDescent="0.2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</row>
    <row r="648" spans="1:30" ht="12.75" customHeight="1" x14ac:dyDescent="0.2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</row>
    <row r="649" spans="1:30" ht="12.75" customHeight="1" x14ac:dyDescent="0.2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</row>
    <row r="650" spans="1:30" ht="12.75" customHeight="1" x14ac:dyDescent="0.2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</row>
    <row r="651" spans="1:30" ht="12.75" customHeight="1" x14ac:dyDescent="0.2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</row>
    <row r="652" spans="1:30" ht="12.75" customHeight="1" x14ac:dyDescent="0.2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</row>
    <row r="653" spans="1:30" ht="12.75" customHeight="1" x14ac:dyDescent="0.2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</row>
    <row r="654" spans="1:30" ht="12.75" customHeight="1" x14ac:dyDescent="0.2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</row>
    <row r="655" spans="1:30" ht="12.75" customHeight="1" x14ac:dyDescent="0.2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</row>
    <row r="656" spans="1:30" ht="12.75" customHeight="1" x14ac:dyDescent="0.2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</row>
    <row r="657" spans="1:30" ht="12.75" customHeight="1" x14ac:dyDescent="0.2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</row>
    <row r="658" spans="1:30" ht="12.75" customHeight="1" x14ac:dyDescent="0.2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</row>
    <row r="659" spans="1:30" ht="12.75" customHeight="1" x14ac:dyDescent="0.2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</row>
    <row r="660" spans="1:30" ht="12.75" customHeight="1" x14ac:dyDescent="0.2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</row>
    <row r="661" spans="1:30" ht="12.75" customHeight="1" x14ac:dyDescent="0.2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</row>
    <row r="662" spans="1:30" ht="12.75" customHeight="1" x14ac:dyDescent="0.2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</row>
    <row r="663" spans="1:30" ht="12.75" customHeight="1" x14ac:dyDescent="0.2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</row>
    <row r="664" spans="1:30" ht="12.75" customHeight="1" x14ac:dyDescent="0.2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</row>
    <row r="665" spans="1:30" ht="12.75" customHeight="1" x14ac:dyDescent="0.2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</row>
    <row r="666" spans="1:30" ht="12.75" customHeight="1" x14ac:dyDescent="0.2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</row>
    <row r="667" spans="1:30" ht="12.75" customHeight="1" x14ac:dyDescent="0.2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</row>
    <row r="668" spans="1:30" ht="12.75" customHeight="1" x14ac:dyDescent="0.2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</row>
    <row r="669" spans="1:30" ht="12.75" customHeight="1" x14ac:dyDescent="0.2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</row>
    <row r="670" spans="1:30" ht="12.75" customHeight="1" x14ac:dyDescent="0.2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</row>
    <row r="671" spans="1:30" ht="12.75" customHeight="1" x14ac:dyDescent="0.2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</row>
    <row r="672" spans="1:30" ht="12.75" customHeight="1" x14ac:dyDescent="0.2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</row>
    <row r="673" spans="1:30" ht="12.75" customHeight="1" x14ac:dyDescent="0.2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</row>
    <row r="674" spans="1:30" ht="12.75" customHeight="1" x14ac:dyDescent="0.2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</row>
    <row r="675" spans="1:30" ht="12.75" customHeight="1" x14ac:dyDescent="0.2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</row>
    <row r="676" spans="1:30" ht="12.75" customHeight="1" x14ac:dyDescent="0.2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</row>
    <row r="677" spans="1:30" ht="12.75" customHeight="1" x14ac:dyDescent="0.2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</row>
    <row r="678" spans="1:30" ht="12.75" customHeight="1" x14ac:dyDescent="0.2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</row>
    <row r="679" spans="1:30" ht="12.75" customHeight="1" x14ac:dyDescent="0.2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</row>
    <row r="680" spans="1:30" ht="12.75" customHeight="1" x14ac:dyDescent="0.2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</row>
    <row r="681" spans="1:30" ht="12.75" customHeight="1" x14ac:dyDescent="0.2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</row>
    <row r="682" spans="1:30" ht="12.75" customHeight="1" x14ac:dyDescent="0.2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</row>
    <row r="683" spans="1:30" ht="12.75" customHeight="1" x14ac:dyDescent="0.2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</row>
    <row r="684" spans="1:30" ht="12.75" customHeight="1" x14ac:dyDescent="0.2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</row>
    <row r="685" spans="1:30" ht="12.75" customHeight="1" x14ac:dyDescent="0.2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</row>
    <row r="686" spans="1:30" ht="12.75" customHeight="1" x14ac:dyDescent="0.2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</row>
    <row r="687" spans="1:30" ht="12.75" customHeight="1" x14ac:dyDescent="0.2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</row>
    <row r="688" spans="1:30" ht="12.75" customHeight="1" x14ac:dyDescent="0.2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</row>
    <row r="689" spans="1:30" ht="12.75" customHeight="1" x14ac:dyDescent="0.2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</row>
    <row r="690" spans="1:30" ht="12.75" customHeight="1" x14ac:dyDescent="0.2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</row>
    <row r="691" spans="1:30" ht="12.75" customHeight="1" x14ac:dyDescent="0.2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</row>
    <row r="692" spans="1:30" ht="12.75" customHeight="1" x14ac:dyDescent="0.2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</row>
    <row r="693" spans="1:30" ht="12.75" customHeight="1" x14ac:dyDescent="0.2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</row>
    <row r="694" spans="1:30" ht="12.75" customHeight="1" x14ac:dyDescent="0.2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</row>
    <row r="695" spans="1:30" ht="12.75" customHeight="1" x14ac:dyDescent="0.2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</row>
    <row r="696" spans="1:30" ht="12.75" customHeight="1" x14ac:dyDescent="0.2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</row>
    <row r="697" spans="1:30" ht="12.75" customHeight="1" x14ac:dyDescent="0.2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</row>
    <row r="698" spans="1:30" ht="12.75" customHeight="1" x14ac:dyDescent="0.2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</row>
    <row r="699" spans="1:30" ht="12.75" customHeight="1" x14ac:dyDescent="0.2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</row>
    <row r="700" spans="1:30" ht="12.75" customHeight="1" x14ac:dyDescent="0.2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</row>
    <row r="701" spans="1:30" ht="12.75" customHeight="1" x14ac:dyDescent="0.2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</row>
    <row r="702" spans="1:30" ht="12.75" customHeight="1" x14ac:dyDescent="0.2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</row>
    <row r="703" spans="1:30" ht="12.75" customHeight="1" x14ac:dyDescent="0.2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</row>
    <row r="704" spans="1:30" ht="12.75" customHeight="1" x14ac:dyDescent="0.2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</row>
    <row r="705" spans="1:30" ht="12.75" customHeight="1" x14ac:dyDescent="0.2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</row>
    <row r="706" spans="1:30" ht="12.75" customHeight="1" x14ac:dyDescent="0.2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</row>
    <row r="707" spans="1:30" ht="12.75" customHeight="1" x14ac:dyDescent="0.2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</row>
    <row r="708" spans="1:30" ht="12.75" customHeight="1" x14ac:dyDescent="0.2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</row>
    <row r="709" spans="1:30" ht="12.75" customHeight="1" x14ac:dyDescent="0.2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</row>
    <row r="710" spans="1:30" ht="12.75" customHeight="1" x14ac:dyDescent="0.2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</row>
    <row r="711" spans="1:30" ht="12.75" customHeight="1" x14ac:dyDescent="0.2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</row>
    <row r="712" spans="1:30" ht="12.75" customHeight="1" x14ac:dyDescent="0.2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</row>
    <row r="713" spans="1:30" ht="12.75" customHeight="1" x14ac:dyDescent="0.2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</row>
    <row r="714" spans="1:30" ht="12.75" customHeight="1" x14ac:dyDescent="0.2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</row>
    <row r="715" spans="1:30" ht="12.75" customHeight="1" x14ac:dyDescent="0.2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</row>
    <row r="716" spans="1:30" ht="12.75" customHeight="1" x14ac:dyDescent="0.2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</row>
    <row r="717" spans="1:30" ht="12.75" customHeight="1" x14ac:dyDescent="0.2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</row>
    <row r="718" spans="1:30" ht="12.75" customHeight="1" x14ac:dyDescent="0.2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</row>
    <row r="719" spans="1:30" ht="12.75" customHeight="1" x14ac:dyDescent="0.2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</row>
    <row r="720" spans="1:30" ht="12.75" customHeight="1" x14ac:dyDescent="0.2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</row>
    <row r="721" spans="1:30" ht="12.75" customHeight="1" x14ac:dyDescent="0.2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</row>
    <row r="722" spans="1:30" ht="12.75" customHeight="1" x14ac:dyDescent="0.2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</row>
    <row r="723" spans="1:30" ht="12.75" customHeight="1" x14ac:dyDescent="0.2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</row>
    <row r="724" spans="1:30" ht="12.75" customHeight="1" x14ac:dyDescent="0.2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</row>
    <row r="725" spans="1:30" ht="12.75" customHeight="1" x14ac:dyDescent="0.2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</row>
    <row r="726" spans="1:30" ht="12.75" customHeight="1" x14ac:dyDescent="0.2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</row>
    <row r="727" spans="1:30" ht="12.75" customHeight="1" x14ac:dyDescent="0.2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</row>
    <row r="728" spans="1:30" ht="12.75" customHeight="1" x14ac:dyDescent="0.2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</row>
    <row r="729" spans="1:30" ht="12.75" customHeight="1" x14ac:dyDescent="0.2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</row>
    <row r="730" spans="1:30" ht="12.75" customHeight="1" x14ac:dyDescent="0.2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</row>
    <row r="731" spans="1:30" ht="12.75" customHeight="1" x14ac:dyDescent="0.2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</row>
    <row r="732" spans="1:30" ht="12.75" customHeight="1" x14ac:dyDescent="0.2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</row>
    <row r="733" spans="1:30" ht="12.75" customHeight="1" x14ac:dyDescent="0.2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</row>
    <row r="734" spans="1:30" ht="12.75" customHeight="1" x14ac:dyDescent="0.2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</row>
    <row r="735" spans="1:30" ht="12.75" customHeight="1" x14ac:dyDescent="0.2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</row>
    <row r="736" spans="1:30" ht="12.75" customHeight="1" x14ac:dyDescent="0.2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</row>
    <row r="737" spans="1:30" ht="12.75" customHeight="1" x14ac:dyDescent="0.2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</row>
    <row r="738" spans="1:30" ht="12.75" customHeight="1" x14ac:dyDescent="0.2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</row>
    <row r="739" spans="1:30" ht="12.75" customHeight="1" x14ac:dyDescent="0.2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</row>
    <row r="740" spans="1:30" ht="12.75" customHeight="1" x14ac:dyDescent="0.2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</row>
    <row r="741" spans="1:30" ht="12.75" customHeight="1" x14ac:dyDescent="0.2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</row>
    <row r="742" spans="1:30" ht="12.75" customHeight="1" x14ac:dyDescent="0.2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</row>
    <row r="743" spans="1:30" ht="12.75" customHeight="1" x14ac:dyDescent="0.2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</row>
    <row r="744" spans="1:30" ht="12.75" customHeight="1" x14ac:dyDescent="0.2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</row>
    <row r="745" spans="1:30" ht="12.75" customHeight="1" x14ac:dyDescent="0.2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</row>
    <row r="746" spans="1:30" ht="12.75" customHeight="1" x14ac:dyDescent="0.2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</row>
    <row r="747" spans="1:30" ht="12.75" customHeight="1" x14ac:dyDescent="0.2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</row>
    <row r="748" spans="1:30" ht="12.75" customHeight="1" x14ac:dyDescent="0.2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</row>
    <row r="749" spans="1:30" ht="12.75" customHeight="1" x14ac:dyDescent="0.2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</row>
    <row r="750" spans="1:30" ht="12.75" customHeight="1" x14ac:dyDescent="0.2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</row>
    <row r="751" spans="1:30" ht="12.75" customHeight="1" x14ac:dyDescent="0.2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</row>
    <row r="752" spans="1:30" ht="12.75" customHeight="1" x14ac:dyDescent="0.2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</row>
    <row r="753" spans="1:30" ht="12.75" customHeight="1" x14ac:dyDescent="0.2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</row>
    <row r="754" spans="1:30" ht="12.75" customHeight="1" x14ac:dyDescent="0.2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</row>
    <row r="755" spans="1:30" ht="12.75" customHeight="1" x14ac:dyDescent="0.2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</row>
    <row r="756" spans="1:30" ht="12.75" customHeight="1" x14ac:dyDescent="0.2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</row>
    <row r="757" spans="1:30" ht="12.75" customHeight="1" x14ac:dyDescent="0.2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</row>
    <row r="758" spans="1:30" ht="12.75" customHeight="1" x14ac:dyDescent="0.2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</row>
    <row r="759" spans="1:30" ht="12.75" customHeight="1" x14ac:dyDescent="0.2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</row>
    <row r="760" spans="1:30" ht="12.75" customHeight="1" x14ac:dyDescent="0.2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</row>
    <row r="761" spans="1:30" ht="12.75" customHeight="1" x14ac:dyDescent="0.2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</row>
    <row r="762" spans="1:30" ht="12.75" customHeight="1" x14ac:dyDescent="0.2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</row>
    <row r="763" spans="1:30" ht="12.75" customHeight="1" x14ac:dyDescent="0.2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</row>
    <row r="764" spans="1:30" ht="12.75" customHeight="1" x14ac:dyDescent="0.2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</row>
    <row r="765" spans="1:30" ht="12.75" customHeight="1" x14ac:dyDescent="0.2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</row>
    <row r="766" spans="1:30" ht="12.75" customHeight="1" x14ac:dyDescent="0.2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</row>
    <row r="767" spans="1:30" ht="12.75" customHeight="1" x14ac:dyDescent="0.2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</row>
    <row r="768" spans="1:30" ht="12.75" customHeight="1" x14ac:dyDescent="0.2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</row>
    <row r="769" spans="1:30" ht="12.75" customHeight="1" x14ac:dyDescent="0.2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</row>
    <row r="770" spans="1:30" ht="12.75" customHeight="1" x14ac:dyDescent="0.2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</row>
    <row r="771" spans="1:30" ht="12.75" customHeight="1" x14ac:dyDescent="0.2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</row>
    <row r="772" spans="1:30" ht="12.75" customHeight="1" x14ac:dyDescent="0.2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</row>
    <row r="773" spans="1:30" ht="12.75" customHeight="1" x14ac:dyDescent="0.2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</row>
    <row r="774" spans="1:30" ht="12.75" customHeight="1" x14ac:dyDescent="0.2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</row>
    <row r="775" spans="1:30" ht="12.75" customHeight="1" x14ac:dyDescent="0.2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</row>
    <row r="776" spans="1:30" ht="12.75" customHeight="1" x14ac:dyDescent="0.2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</row>
    <row r="777" spans="1:30" ht="12.75" customHeight="1" x14ac:dyDescent="0.2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</row>
    <row r="778" spans="1:30" ht="12.75" customHeight="1" x14ac:dyDescent="0.2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</row>
    <row r="779" spans="1:30" ht="12.75" customHeight="1" x14ac:dyDescent="0.2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</row>
    <row r="780" spans="1:30" ht="12.75" customHeight="1" x14ac:dyDescent="0.2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</row>
    <row r="781" spans="1:30" ht="12.75" customHeight="1" x14ac:dyDescent="0.2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</row>
    <row r="782" spans="1:30" ht="12.75" customHeight="1" x14ac:dyDescent="0.2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</row>
    <row r="783" spans="1:30" ht="12.75" customHeight="1" x14ac:dyDescent="0.2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</row>
    <row r="784" spans="1:30" ht="12.75" customHeight="1" x14ac:dyDescent="0.2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</row>
    <row r="785" spans="1:30" ht="12.75" customHeight="1" x14ac:dyDescent="0.2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</row>
    <row r="786" spans="1:30" ht="12.75" customHeight="1" x14ac:dyDescent="0.2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</row>
    <row r="787" spans="1:30" ht="12.75" customHeight="1" x14ac:dyDescent="0.2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</row>
    <row r="788" spans="1:30" ht="12.75" customHeight="1" x14ac:dyDescent="0.2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</row>
    <row r="789" spans="1:30" ht="12.75" customHeight="1" x14ac:dyDescent="0.2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</row>
    <row r="790" spans="1:30" ht="12.75" customHeight="1" x14ac:dyDescent="0.2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</row>
    <row r="791" spans="1:30" ht="12.75" customHeight="1" x14ac:dyDescent="0.2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</row>
    <row r="792" spans="1:30" ht="12.75" customHeight="1" x14ac:dyDescent="0.2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</row>
    <row r="793" spans="1:30" ht="12.75" customHeight="1" x14ac:dyDescent="0.2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</row>
    <row r="794" spans="1:30" ht="12.75" customHeight="1" x14ac:dyDescent="0.2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</row>
    <row r="795" spans="1:30" ht="12.75" customHeight="1" x14ac:dyDescent="0.2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</row>
    <row r="796" spans="1:30" ht="12.75" customHeight="1" x14ac:dyDescent="0.2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</row>
    <row r="797" spans="1:30" ht="12.75" customHeight="1" x14ac:dyDescent="0.2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</row>
    <row r="798" spans="1:30" ht="12.75" customHeight="1" x14ac:dyDescent="0.2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</row>
    <row r="799" spans="1:30" ht="12.75" customHeight="1" x14ac:dyDescent="0.2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</row>
    <row r="800" spans="1:30" ht="12.75" customHeight="1" x14ac:dyDescent="0.2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</row>
    <row r="801" spans="1:30" ht="12.75" customHeight="1" x14ac:dyDescent="0.2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</row>
    <row r="802" spans="1:30" ht="12.75" customHeight="1" x14ac:dyDescent="0.2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</row>
    <row r="803" spans="1:30" ht="12.75" customHeight="1" x14ac:dyDescent="0.2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</row>
    <row r="804" spans="1:30" ht="12.75" customHeight="1" x14ac:dyDescent="0.2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</row>
    <row r="805" spans="1:30" ht="12.75" customHeight="1" x14ac:dyDescent="0.2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</row>
    <row r="806" spans="1:30" ht="12.75" customHeight="1" x14ac:dyDescent="0.2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</row>
    <row r="807" spans="1:30" ht="12.75" customHeight="1" x14ac:dyDescent="0.2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</row>
    <row r="808" spans="1:30" ht="12.75" customHeight="1" x14ac:dyDescent="0.2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</row>
    <row r="809" spans="1:30" ht="12.75" customHeight="1" x14ac:dyDescent="0.2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</row>
    <row r="810" spans="1:30" ht="12.75" customHeight="1" x14ac:dyDescent="0.2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</row>
    <row r="811" spans="1:30" ht="12.75" customHeight="1" x14ac:dyDescent="0.2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</row>
    <row r="812" spans="1:30" ht="12.75" customHeight="1" x14ac:dyDescent="0.2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</row>
    <row r="813" spans="1:30" ht="12.75" customHeight="1" x14ac:dyDescent="0.2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</row>
    <row r="814" spans="1:30" ht="12.75" customHeight="1" x14ac:dyDescent="0.2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</row>
    <row r="815" spans="1:30" ht="12.75" customHeight="1" x14ac:dyDescent="0.2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</row>
    <row r="816" spans="1:30" ht="12.75" customHeight="1" x14ac:dyDescent="0.2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</row>
    <row r="817" spans="1:30" ht="12.75" customHeight="1" x14ac:dyDescent="0.2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</row>
    <row r="818" spans="1:30" ht="12.75" customHeight="1" x14ac:dyDescent="0.2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</row>
    <row r="819" spans="1:30" ht="12.75" customHeight="1" x14ac:dyDescent="0.2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</row>
    <row r="820" spans="1:30" ht="12.75" customHeight="1" x14ac:dyDescent="0.2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</row>
    <row r="821" spans="1:30" ht="12.75" customHeight="1" x14ac:dyDescent="0.2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</row>
    <row r="822" spans="1:30" ht="12.75" customHeight="1" x14ac:dyDescent="0.2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</row>
    <row r="823" spans="1:30" ht="12.75" customHeight="1" x14ac:dyDescent="0.2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</row>
    <row r="824" spans="1:30" ht="12.75" customHeight="1" x14ac:dyDescent="0.2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</row>
    <row r="825" spans="1:30" ht="12.75" customHeight="1" x14ac:dyDescent="0.2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</row>
    <row r="826" spans="1:30" ht="12.75" customHeight="1" x14ac:dyDescent="0.2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</row>
    <row r="827" spans="1:30" ht="12.75" customHeight="1" x14ac:dyDescent="0.2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</row>
    <row r="828" spans="1:30" ht="12.75" customHeight="1" x14ac:dyDescent="0.2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</row>
    <row r="829" spans="1:30" ht="12.75" customHeight="1" x14ac:dyDescent="0.2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</row>
    <row r="830" spans="1:30" ht="12.75" customHeight="1" x14ac:dyDescent="0.2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</row>
    <row r="831" spans="1:30" ht="12.75" customHeight="1" x14ac:dyDescent="0.2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</row>
    <row r="832" spans="1:30" ht="12.75" customHeight="1" x14ac:dyDescent="0.2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</row>
    <row r="833" spans="1:30" ht="12.75" customHeight="1" x14ac:dyDescent="0.2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</row>
    <row r="834" spans="1:30" ht="12.75" customHeight="1" x14ac:dyDescent="0.2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</row>
    <row r="835" spans="1:30" ht="12.75" customHeight="1" x14ac:dyDescent="0.2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</row>
    <row r="836" spans="1:30" ht="12.75" customHeight="1" x14ac:dyDescent="0.2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</row>
    <row r="837" spans="1:30" ht="12.75" customHeight="1" x14ac:dyDescent="0.2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</row>
    <row r="838" spans="1:30" ht="12.75" customHeight="1" x14ac:dyDescent="0.2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</row>
    <row r="839" spans="1:30" ht="12.75" customHeight="1" x14ac:dyDescent="0.2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</row>
    <row r="840" spans="1:30" ht="12.75" customHeight="1" x14ac:dyDescent="0.2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</row>
    <row r="841" spans="1:30" ht="12.75" customHeight="1" x14ac:dyDescent="0.2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</row>
    <row r="842" spans="1:30" ht="12.75" customHeight="1" x14ac:dyDescent="0.2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</row>
    <row r="843" spans="1:30" ht="12.75" customHeight="1" x14ac:dyDescent="0.2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</row>
    <row r="844" spans="1:30" ht="12.75" customHeight="1" x14ac:dyDescent="0.2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</row>
    <row r="845" spans="1:30" ht="12.75" customHeight="1" x14ac:dyDescent="0.2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</row>
    <row r="846" spans="1:30" ht="12.75" customHeight="1" x14ac:dyDescent="0.2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</row>
    <row r="847" spans="1:30" ht="12.75" customHeight="1" x14ac:dyDescent="0.2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</row>
    <row r="848" spans="1:30" ht="12.75" customHeight="1" x14ac:dyDescent="0.2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</row>
    <row r="849" spans="1:30" ht="12.75" customHeight="1" x14ac:dyDescent="0.2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</row>
    <row r="850" spans="1:30" ht="12.75" customHeight="1" x14ac:dyDescent="0.2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</row>
    <row r="851" spans="1:30" ht="12.75" customHeight="1" x14ac:dyDescent="0.2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</row>
    <row r="852" spans="1:30" ht="12.75" customHeight="1" x14ac:dyDescent="0.2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</row>
    <row r="853" spans="1:30" ht="12.75" customHeight="1" x14ac:dyDescent="0.2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</row>
    <row r="854" spans="1:30" ht="12.75" customHeight="1" x14ac:dyDescent="0.2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</row>
    <row r="855" spans="1:30" ht="12.75" customHeight="1" x14ac:dyDescent="0.2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</row>
    <row r="856" spans="1:30" ht="12.75" customHeight="1" x14ac:dyDescent="0.2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</row>
    <row r="857" spans="1:30" ht="12.75" customHeight="1" x14ac:dyDescent="0.2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</row>
    <row r="858" spans="1:30" ht="12.75" customHeight="1" x14ac:dyDescent="0.2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</row>
    <row r="859" spans="1:30" ht="12.75" customHeight="1" x14ac:dyDescent="0.2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</row>
    <row r="860" spans="1:30" ht="12.75" customHeight="1" x14ac:dyDescent="0.2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</row>
    <row r="861" spans="1:30" ht="12.75" customHeight="1" x14ac:dyDescent="0.2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</row>
    <row r="862" spans="1:30" ht="12.75" customHeight="1" x14ac:dyDescent="0.2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</row>
    <row r="863" spans="1:30" ht="12.75" customHeight="1" x14ac:dyDescent="0.2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</row>
    <row r="864" spans="1:30" ht="12.75" customHeight="1" x14ac:dyDescent="0.2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</row>
    <row r="865" spans="1:30" ht="12.75" customHeight="1" x14ac:dyDescent="0.2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</row>
    <row r="866" spans="1:30" ht="12.75" customHeight="1" x14ac:dyDescent="0.2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</row>
    <row r="867" spans="1:30" ht="12.75" customHeight="1" x14ac:dyDescent="0.2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</row>
    <row r="868" spans="1:30" ht="12.75" customHeight="1" x14ac:dyDescent="0.2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</row>
    <row r="869" spans="1:30" ht="12.75" customHeight="1" x14ac:dyDescent="0.2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</row>
    <row r="870" spans="1:30" ht="12.75" customHeight="1" x14ac:dyDescent="0.2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</row>
    <row r="871" spans="1:30" ht="12.75" customHeight="1" x14ac:dyDescent="0.2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</row>
    <row r="872" spans="1:30" ht="12.75" customHeight="1" x14ac:dyDescent="0.2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</row>
    <row r="873" spans="1:30" ht="12.75" customHeight="1" x14ac:dyDescent="0.2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</row>
    <row r="874" spans="1:30" ht="12.75" customHeight="1" x14ac:dyDescent="0.2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</row>
    <row r="875" spans="1:30" ht="12.75" customHeight="1" x14ac:dyDescent="0.2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</row>
    <row r="876" spans="1:30" ht="12.75" customHeight="1" x14ac:dyDescent="0.2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</row>
    <row r="877" spans="1:30" ht="12.75" customHeight="1" x14ac:dyDescent="0.2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</row>
    <row r="878" spans="1:30" ht="12.75" customHeight="1" x14ac:dyDescent="0.2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</row>
    <row r="879" spans="1:30" ht="12.75" customHeight="1" x14ac:dyDescent="0.2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</row>
    <row r="880" spans="1:30" ht="12.75" customHeight="1" x14ac:dyDescent="0.2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</row>
    <row r="881" spans="1:30" ht="12.75" customHeight="1" x14ac:dyDescent="0.2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</row>
    <row r="882" spans="1:30" ht="12.75" customHeight="1" x14ac:dyDescent="0.2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</row>
    <row r="883" spans="1:30" ht="12.75" customHeight="1" x14ac:dyDescent="0.2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</row>
    <row r="884" spans="1:30" ht="12.75" customHeight="1" x14ac:dyDescent="0.2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</row>
    <row r="885" spans="1:30" ht="12.75" customHeight="1" x14ac:dyDescent="0.2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</row>
    <row r="886" spans="1:30" ht="12.75" customHeight="1" x14ac:dyDescent="0.2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</row>
    <row r="887" spans="1:30" ht="12.75" customHeight="1" x14ac:dyDescent="0.2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</row>
    <row r="888" spans="1:30" ht="12.75" customHeight="1" x14ac:dyDescent="0.2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</row>
    <row r="889" spans="1:30" ht="12.75" customHeight="1" x14ac:dyDescent="0.2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</row>
    <row r="890" spans="1:30" ht="12.75" customHeight="1" x14ac:dyDescent="0.2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</row>
    <row r="891" spans="1:30" ht="12.75" customHeight="1" x14ac:dyDescent="0.2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</row>
    <row r="892" spans="1:30" ht="12.75" customHeight="1" x14ac:dyDescent="0.2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</row>
    <row r="893" spans="1:30" ht="12.75" customHeight="1" x14ac:dyDescent="0.2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</row>
    <row r="894" spans="1:30" ht="12.75" customHeight="1" x14ac:dyDescent="0.2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</row>
    <row r="895" spans="1:30" ht="12.75" customHeight="1" x14ac:dyDescent="0.2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</row>
    <row r="896" spans="1:30" ht="12.75" customHeight="1" x14ac:dyDescent="0.2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</row>
    <row r="897" spans="1:30" ht="12.75" customHeight="1" x14ac:dyDescent="0.2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</row>
    <row r="898" spans="1:30" ht="12.75" customHeight="1" x14ac:dyDescent="0.2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</row>
    <row r="899" spans="1:30" ht="12.75" customHeight="1" x14ac:dyDescent="0.2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</row>
    <row r="900" spans="1:30" ht="12.75" customHeight="1" x14ac:dyDescent="0.2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</row>
    <row r="901" spans="1:30" ht="12.75" customHeight="1" x14ac:dyDescent="0.2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</row>
    <row r="902" spans="1:30" ht="12.75" customHeight="1" x14ac:dyDescent="0.2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</row>
    <row r="903" spans="1:30" ht="12.75" customHeight="1" x14ac:dyDescent="0.2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</row>
    <row r="904" spans="1:30" ht="12.75" customHeight="1" x14ac:dyDescent="0.2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</row>
    <row r="905" spans="1:30" ht="12.75" customHeight="1" x14ac:dyDescent="0.2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</row>
    <row r="906" spans="1:30" ht="12.75" customHeight="1" x14ac:dyDescent="0.2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</row>
    <row r="907" spans="1:30" ht="12.75" customHeight="1" x14ac:dyDescent="0.2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</row>
    <row r="908" spans="1:30" ht="12.75" customHeight="1" x14ac:dyDescent="0.2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</row>
    <row r="909" spans="1:30" ht="12.75" customHeight="1" x14ac:dyDescent="0.2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</row>
    <row r="910" spans="1:30" ht="12.75" customHeight="1" x14ac:dyDescent="0.2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</row>
    <row r="911" spans="1:30" ht="12.75" customHeight="1" x14ac:dyDescent="0.2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</row>
    <row r="912" spans="1:30" ht="12.75" customHeight="1" x14ac:dyDescent="0.2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</row>
    <row r="913" spans="1:30" ht="12.75" customHeight="1" x14ac:dyDescent="0.2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</row>
    <row r="914" spans="1:30" ht="12.75" customHeight="1" x14ac:dyDescent="0.2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</row>
    <row r="915" spans="1:30" ht="12.75" customHeight="1" x14ac:dyDescent="0.2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</row>
    <row r="916" spans="1:30" ht="12.75" customHeight="1" x14ac:dyDescent="0.2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</row>
    <row r="917" spans="1:30" ht="12.75" customHeight="1" x14ac:dyDescent="0.2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</row>
    <row r="918" spans="1:30" ht="12.75" customHeight="1" x14ac:dyDescent="0.2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</row>
    <row r="919" spans="1:30" ht="12.75" customHeight="1" x14ac:dyDescent="0.2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</row>
    <row r="920" spans="1:30" ht="12.75" customHeight="1" x14ac:dyDescent="0.2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</row>
    <row r="921" spans="1:30" ht="12.75" customHeight="1" x14ac:dyDescent="0.2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</row>
    <row r="922" spans="1:30" ht="12.75" customHeight="1" x14ac:dyDescent="0.2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</row>
    <row r="923" spans="1:30" ht="12.75" customHeight="1" x14ac:dyDescent="0.2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</row>
    <row r="924" spans="1:30" ht="12.75" customHeight="1" x14ac:dyDescent="0.2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</row>
    <row r="925" spans="1:30" ht="12.75" customHeight="1" x14ac:dyDescent="0.2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</row>
    <row r="926" spans="1:30" ht="12.75" customHeight="1" x14ac:dyDescent="0.2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</row>
    <row r="927" spans="1:30" ht="12.75" customHeight="1" x14ac:dyDescent="0.2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</row>
    <row r="928" spans="1:30" ht="12.75" customHeight="1" x14ac:dyDescent="0.2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</row>
    <row r="929" spans="1:30" ht="12.75" customHeight="1" x14ac:dyDescent="0.2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</row>
    <row r="930" spans="1:30" ht="12.75" customHeight="1" x14ac:dyDescent="0.2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</row>
    <row r="931" spans="1:30" ht="12.75" customHeight="1" x14ac:dyDescent="0.2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</row>
    <row r="932" spans="1:30" ht="12.75" customHeight="1" x14ac:dyDescent="0.2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</row>
    <row r="933" spans="1:30" ht="12.75" customHeight="1" x14ac:dyDescent="0.2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</row>
    <row r="934" spans="1:30" ht="12.75" customHeight="1" x14ac:dyDescent="0.2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</row>
    <row r="935" spans="1:30" ht="12.75" customHeight="1" x14ac:dyDescent="0.2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</row>
    <row r="936" spans="1:30" ht="12.75" customHeight="1" x14ac:dyDescent="0.2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</row>
    <row r="937" spans="1:30" ht="12.75" customHeight="1" x14ac:dyDescent="0.2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</row>
    <row r="938" spans="1:30" ht="12.75" customHeight="1" x14ac:dyDescent="0.2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</row>
    <row r="939" spans="1:30" ht="12.75" customHeight="1" x14ac:dyDescent="0.2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</row>
    <row r="940" spans="1:30" ht="12.75" customHeight="1" x14ac:dyDescent="0.2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</row>
    <row r="941" spans="1:30" ht="12.75" customHeight="1" x14ac:dyDescent="0.2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</row>
    <row r="942" spans="1:30" ht="12.75" customHeight="1" x14ac:dyDescent="0.2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</row>
    <row r="943" spans="1:30" ht="12.75" customHeight="1" x14ac:dyDescent="0.2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</row>
    <row r="944" spans="1:30" ht="12.75" customHeight="1" x14ac:dyDescent="0.2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</row>
    <row r="945" spans="1:30" ht="12.75" customHeight="1" x14ac:dyDescent="0.2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</row>
    <row r="946" spans="1:30" ht="12.75" customHeight="1" x14ac:dyDescent="0.2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</row>
    <row r="947" spans="1:30" ht="12.75" customHeight="1" x14ac:dyDescent="0.2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</row>
    <row r="948" spans="1:30" ht="12.75" customHeight="1" x14ac:dyDescent="0.2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</row>
    <row r="949" spans="1:30" ht="12.75" customHeight="1" x14ac:dyDescent="0.2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</row>
    <row r="950" spans="1:30" ht="12.75" customHeight="1" x14ac:dyDescent="0.2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</row>
    <row r="951" spans="1:30" ht="12.75" customHeight="1" x14ac:dyDescent="0.2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</row>
    <row r="952" spans="1:30" ht="12.75" customHeight="1" x14ac:dyDescent="0.2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</row>
    <row r="953" spans="1:30" ht="12.75" customHeight="1" x14ac:dyDescent="0.2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</row>
    <row r="954" spans="1:30" ht="12.75" customHeight="1" x14ac:dyDescent="0.2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</row>
    <row r="955" spans="1:30" ht="12.75" customHeight="1" x14ac:dyDescent="0.2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</row>
    <row r="956" spans="1:30" ht="12.75" customHeight="1" x14ac:dyDescent="0.2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</row>
    <row r="957" spans="1:30" ht="12.75" customHeight="1" x14ac:dyDescent="0.2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</row>
    <row r="958" spans="1:30" ht="12.75" customHeight="1" x14ac:dyDescent="0.2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</row>
    <row r="959" spans="1:30" ht="12.75" customHeight="1" x14ac:dyDescent="0.2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</row>
    <row r="960" spans="1:30" ht="12.75" customHeight="1" x14ac:dyDescent="0.2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</row>
    <row r="961" spans="1:30" ht="12.75" customHeight="1" x14ac:dyDescent="0.2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</row>
    <row r="962" spans="1:30" ht="12.75" customHeight="1" x14ac:dyDescent="0.2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</row>
    <row r="963" spans="1:30" ht="12.75" customHeight="1" x14ac:dyDescent="0.2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</row>
    <row r="964" spans="1:30" ht="12.75" customHeight="1" x14ac:dyDescent="0.2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</row>
    <row r="965" spans="1:30" ht="12.75" customHeight="1" x14ac:dyDescent="0.2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</row>
    <row r="966" spans="1:30" ht="12.75" customHeight="1" x14ac:dyDescent="0.2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</row>
    <row r="967" spans="1:30" ht="12.75" customHeight="1" x14ac:dyDescent="0.2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</row>
    <row r="968" spans="1:30" ht="12.75" customHeight="1" x14ac:dyDescent="0.2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</row>
    <row r="969" spans="1:30" ht="12.75" customHeight="1" x14ac:dyDescent="0.2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</row>
    <row r="970" spans="1:30" ht="12.75" customHeight="1" x14ac:dyDescent="0.2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</row>
    <row r="971" spans="1:30" ht="12.75" customHeight="1" x14ac:dyDescent="0.2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</row>
    <row r="972" spans="1:30" ht="12.75" customHeight="1" x14ac:dyDescent="0.2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</row>
    <row r="973" spans="1:30" ht="12.75" customHeight="1" x14ac:dyDescent="0.2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</row>
    <row r="974" spans="1:30" ht="12.75" customHeight="1" x14ac:dyDescent="0.2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</row>
    <row r="975" spans="1:30" ht="12.75" customHeight="1" x14ac:dyDescent="0.2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</row>
    <row r="976" spans="1:30" ht="12.75" customHeight="1" x14ac:dyDescent="0.2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</row>
    <row r="977" spans="1:30" ht="12.75" customHeight="1" x14ac:dyDescent="0.2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</row>
    <row r="978" spans="1:30" ht="12.75" customHeight="1" x14ac:dyDescent="0.2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</row>
    <row r="979" spans="1:30" ht="12.75" customHeight="1" x14ac:dyDescent="0.2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</row>
    <row r="980" spans="1:30" ht="12.75" customHeight="1" x14ac:dyDescent="0.2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</row>
    <row r="981" spans="1:30" ht="12.75" customHeight="1" x14ac:dyDescent="0.2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</row>
    <row r="982" spans="1:30" ht="12.75" customHeight="1" x14ac:dyDescent="0.2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</row>
    <row r="983" spans="1:30" ht="12.75" customHeight="1" x14ac:dyDescent="0.2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</row>
    <row r="984" spans="1:30" ht="12.75" customHeight="1" x14ac:dyDescent="0.2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</row>
    <row r="985" spans="1:30" ht="12.75" customHeight="1" x14ac:dyDescent="0.2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</row>
    <row r="986" spans="1:30" ht="12.75" customHeight="1" x14ac:dyDescent="0.2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</row>
    <row r="987" spans="1:30" ht="12.75" customHeight="1" x14ac:dyDescent="0.2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</row>
    <row r="988" spans="1:30" ht="12.75" customHeight="1" x14ac:dyDescent="0.2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</row>
    <row r="989" spans="1:30" ht="12.75" customHeight="1" x14ac:dyDescent="0.2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</row>
    <row r="990" spans="1:30" ht="12.75" customHeight="1" x14ac:dyDescent="0.2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</row>
    <row r="991" spans="1:30" ht="12.75" customHeight="1" x14ac:dyDescent="0.2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</row>
    <row r="992" spans="1:30" ht="12.75" customHeight="1" x14ac:dyDescent="0.2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</row>
    <row r="993" spans="1:30" ht="12.75" customHeight="1" x14ac:dyDescent="0.2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</row>
    <row r="994" spans="1:30" ht="12.75" customHeight="1" x14ac:dyDescent="0.2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</row>
    <row r="995" spans="1:30" ht="12.75" customHeight="1" x14ac:dyDescent="0.2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</row>
    <row r="996" spans="1:30" ht="12.75" customHeight="1" x14ac:dyDescent="0.2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</row>
    <row r="997" spans="1:30" ht="12.75" customHeight="1" x14ac:dyDescent="0.2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</row>
    <row r="998" spans="1:30" ht="12.75" customHeight="1" x14ac:dyDescent="0.2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</row>
    <row r="999" spans="1:30" ht="12.75" customHeight="1" x14ac:dyDescent="0.2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</row>
    <row r="1000" spans="1:30" ht="12.75" customHeight="1" x14ac:dyDescent="0.2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</row>
    <row r="1001" spans="1:30" ht="12.75" customHeight="1" x14ac:dyDescent="0.2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</row>
  </sheetData>
  <sheetProtection algorithmName="SHA-1" hashValue="+efPEVP+C1OJ/WaYFqP57vJeius=" saltValue="dTZAK/769zONO4bwOqefWQ==" spinCount="100000" sheet="1" formatCells="0" formatColumns="0" formatRows="0" insertColumns="0" insertRows="0" deleteColumns="0" deleteRows="0"/>
  <mergeCells count="65">
    <mergeCell ref="C109:P109"/>
    <mergeCell ref="C110:P110"/>
    <mergeCell ref="C111:P111"/>
    <mergeCell ref="C112:P112"/>
    <mergeCell ref="C113:P113"/>
    <mergeCell ref="C115:P115"/>
    <mergeCell ref="C116:P116"/>
    <mergeCell ref="C124:P124"/>
    <mergeCell ref="C126:P126"/>
    <mergeCell ref="C127:P127"/>
    <mergeCell ref="C128:P128"/>
    <mergeCell ref="C129:P129"/>
    <mergeCell ref="C130:P130"/>
    <mergeCell ref="C117:P117"/>
    <mergeCell ref="C118:P118"/>
    <mergeCell ref="C119:P119"/>
    <mergeCell ref="C120:P120"/>
    <mergeCell ref="C121:P121"/>
    <mergeCell ref="C122:P122"/>
    <mergeCell ref="C123:P123"/>
    <mergeCell ref="B9:B10"/>
    <mergeCell ref="C9:C10"/>
    <mergeCell ref="E9:L9"/>
    <mergeCell ref="N9:O9"/>
    <mergeCell ref="A11:B11"/>
    <mergeCell ref="D11:D18"/>
    <mergeCell ref="A19:B19"/>
    <mergeCell ref="A21:B21"/>
    <mergeCell ref="D34:D48"/>
    <mergeCell ref="D50:D61"/>
    <mergeCell ref="D68:D69"/>
    <mergeCell ref="D21:D28"/>
    <mergeCell ref="A30:B30"/>
    <mergeCell ref="A32:B32"/>
    <mergeCell ref="A34:B34"/>
    <mergeCell ref="A48:B48"/>
    <mergeCell ref="A50:B50"/>
    <mergeCell ref="A62:B62"/>
    <mergeCell ref="A64:B64"/>
    <mergeCell ref="A66:B66"/>
    <mergeCell ref="A68:B68"/>
    <mergeCell ref="B79:B80"/>
    <mergeCell ref="C83:P83"/>
    <mergeCell ref="C85:P85"/>
    <mergeCell ref="C86:P86"/>
    <mergeCell ref="C87:P87"/>
    <mergeCell ref="C88:P88"/>
    <mergeCell ref="C89:P89"/>
    <mergeCell ref="C90:P90"/>
    <mergeCell ref="C91:P91"/>
    <mergeCell ref="C93:P93"/>
    <mergeCell ref="C94:P94"/>
    <mergeCell ref="C95:P95"/>
    <mergeCell ref="C96:P96"/>
    <mergeCell ref="C97:P97"/>
    <mergeCell ref="C98:P98"/>
    <mergeCell ref="C105:P105"/>
    <mergeCell ref="C106:P106"/>
    <mergeCell ref="C107:P107"/>
    <mergeCell ref="C108:P108"/>
    <mergeCell ref="C99:P99"/>
    <mergeCell ref="C100:P100"/>
    <mergeCell ref="C102:P102"/>
    <mergeCell ref="C103:P103"/>
    <mergeCell ref="C104:P104"/>
  </mergeCells>
  <conditionalFormatting sqref="F79:L79 C79:C80 E79:F80 N79:O80">
    <cfRule type="cellIs" dxfId="9" priority="1" operator="equal">
      <formula>"TOČNO"</formula>
    </cfRule>
    <cfRule type="cellIs" dxfId="8" priority="2" operator="equal">
      <formula>"NETOČNO"</formula>
    </cfRule>
  </conditionalFormatting>
  <conditionalFormatting sqref="G80:L80">
    <cfRule type="cellIs" dxfId="7" priority="3" operator="equal">
      <formula>"TOČNO"</formula>
    </cfRule>
    <cfRule type="cellIs" dxfId="6" priority="4" operator="equal">
      <formula>"NETOČNO"</formula>
    </cfRule>
  </conditionalFormatting>
  <pageMargins left="0.74803149606299213" right="0.74803149606299213" top="0.98425196850393704" bottom="0.98425196850393704" header="0" footer="0"/>
  <pageSetup paperSize="9" scale="55" fitToHeight="0" orientation="landscape" r:id="rId1"/>
  <headerFooter>
    <oddHeader>&amp;R&amp;A</oddHeader>
    <oddFooter>&amp;CFinancijski kriteriji - PLANIRANA BILANCA</oddFooter>
  </headerFooter>
  <customProperties>
    <customPr name="OrphanNamesChecke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  <pageSetUpPr fitToPage="1"/>
  </sheetPr>
  <dimension ref="B1:AJ1000"/>
  <sheetViews>
    <sheetView showGridLines="0" tabSelected="1" zoomScale="70" zoomScaleNormal="70" workbookViewId="0">
      <pane ySplit="8" topLeftCell="A111" activePane="bottomLeft" state="frozen"/>
      <selection pane="bottomLeft" activeCell="X89" sqref="X89"/>
    </sheetView>
  </sheetViews>
  <sheetFormatPr defaultColWidth="12.5703125" defaultRowHeight="15" customHeight="1" x14ac:dyDescent="0.2"/>
  <cols>
    <col min="1" max="1" width="12.5703125" style="25"/>
    <col min="2" max="2" width="53.7109375" style="25" customWidth="1"/>
    <col min="3" max="3" width="24.5703125" style="25" customWidth="1"/>
    <col min="4" max="4" width="0.5703125" style="25" customWidth="1"/>
    <col min="5" max="5" width="15.7109375" style="25" customWidth="1"/>
    <col min="6" max="6" width="12.42578125" style="25" customWidth="1"/>
    <col min="7" max="8" width="10.7109375" style="25" customWidth="1"/>
    <col min="9" max="9" width="13.7109375" style="25" customWidth="1"/>
    <col min="10" max="10" width="12.42578125" style="25" customWidth="1"/>
    <col min="11" max="11" width="12" style="25" customWidth="1"/>
    <col min="12" max="13" width="14.42578125" style="25" customWidth="1"/>
    <col min="14" max="14" width="12.5703125" style="25" customWidth="1"/>
    <col min="15" max="15" width="13.140625" style="25" customWidth="1"/>
    <col min="16" max="16" width="14.42578125" style="25" customWidth="1"/>
    <col min="17" max="17" width="17.42578125" style="25" customWidth="1"/>
    <col min="18" max="18" width="0.5703125" style="25" customWidth="1"/>
    <col min="19" max="21" width="14.42578125" style="25" customWidth="1"/>
    <col min="22" max="22" width="1" style="25" customWidth="1"/>
    <col min="23" max="23" width="22.28515625" style="25" customWidth="1"/>
    <col min="24" max="24" width="22" style="25" customWidth="1"/>
    <col min="25" max="36" width="8.7109375" style="25" customWidth="1"/>
    <col min="37" max="16384" width="12.5703125" style="25"/>
  </cols>
  <sheetData>
    <row r="1" spans="2:36" ht="12.75" customHeight="1" x14ac:dyDescent="0.2">
      <c r="B1" s="403" t="s">
        <v>28</v>
      </c>
      <c r="C1" s="343"/>
      <c r="D1" s="343"/>
      <c r="E1" s="343"/>
      <c r="F1" s="26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</row>
    <row r="2" spans="2:36" ht="12.75" customHeight="1" x14ac:dyDescent="0.2">
      <c r="B2" s="404" t="s">
        <v>317</v>
      </c>
      <c r="C2" s="352"/>
      <c r="D2" s="352"/>
      <c r="E2" s="380"/>
      <c r="F2" s="28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</row>
    <row r="3" spans="2:36" ht="12.75" customHeight="1" x14ac:dyDescent="0.2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</row>
    <row r="4" spans="2:36" ht="12.75" customHeight="1" x14ac:dyDescent="0.3">
      <c r="B4" s="29" t="s">
        <v>101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</row>
    <row r="5" spans="2:36" ht="12.75" customHeight="1" x14ac:dyDescent="0.25">
      <c r="B5" s="30" t="s">
        <v>30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</row>
    <row r="6" spans="2:36" ht="12.75" customHeight="1" x14ac:dyDescent="0.2"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2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</row>
    <row r="7" spans="2:36" ht="27" customHeight="1" x14ac:dyDescent="0.2">
      <c r="B7" s="405" t="s">
        <v>32</v>
      </c>
      <c r="C7" s="376" t="s">
        <v>102</v>
      </c>
      <c r="D7" s="159"/>
      <c r="E7" s="382" t="s">
        <v>103</v>
      </c>
      <c r="F7" s="352"/>
      <c r="G7" s="352"/>
      <c r="H7" s="352"/>
      <c r="I7" s="352"/>
      <c r="J7" s="352"/>
      <c r="K7" s="352"/>
      <c r="L7" s="352"/>
      <c r="M7" s="352"/>
      <c r="N7" s="352"/>
      <c r="O7" s="352"/>
      <c r="P7" s="352"/>
      <c r="Q7" s="380"/>
      <c r="R7" s="31"/>
      <c r="S7" s="383" t="s">
        <v>104</v>
      </c>
      <c r="T7" s="352"/>
      <c r="U7" s="380"/>
      <c r="V7" s="297"/>
      <c r="W7" s="418" t="s">
        <v>379</v>
      </c>
      <c r="X7" s="416" t="s">
        <v>380</v>
      </c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</row>
    <row r="8" spans="2:36" ht="68.25" customHeight="1" x14ac:dyDescent="0.2">
      <c r="B8" s="419"/>
      <c r="C8" s="350"/>
      <c r="D8" s="161"/>
      <c r="E8" s="33" t="s">
        <v>286</v>
      </c>
      <c r="F8" s="33" t="s">
        <v>287</v>
      </c>
      <c r="G8" s="33" t="s">
        <v>288</v>
      </c>
      <c r="H8" s="33" t="s">
        <v>289</v>
      </c>
      <c r="I8" s="33" t="s">
        <v>291</v>
      </c>
      <c r="J8" s="33" t="s">
        <v>292</v>
      </c>
      <c r="K8" s="33" t="s">
        <v>318</v>
      </c>
      <c r="L8" s="33" t="s">
        <v>319</v>
      </c>
      <c r="M8" s="33" t="s">
        <v>320</v>
      </c>
      <c r="N8" s="33" t="s">
        <v>293</v>
      </c>
      <c r="O8" s="33" t="s">
        <v>326</v>
      </c>
      <c r="P8" s="34" t="s">
        <v>294</v>
      </c>
      <c r="Q8" s="34" t="s">
        <v>327</v>
      </c>
      <c r="R8" s="32"/>
      <c r="S8" s="33" t="s">
        <v>295</v>
      </c>
      <c r="T8" s="33" t="s">
        <v>296</v>
      </c>
      <c r="U8" s="34" t="s">
        <v>297</v>
      </c>
      <c r="V8" s="297"/>
      <c r="W8" s="418"/>
      <c r="X8" s="41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</row>
    <row r="9" spans="2:36" ht="12.75" customHeight="1" x14ac:dyDescent="0.2">
      <c r="B9" s="236" t="s">
        <v>114</v>
      </c>
      <c r="C9" s="237">
        <f>'Plan RDG'!B9</f>
        <v>0</v>
      </c>
      <c r="D9" s="237"/>
      <c r="E9" s="237">
        <f>'Plan RDG'!D9</f>
        <v>0</v>
      </c>
      <c r="F9" s="152"/>
      <c r="G9" s="152">
        <f>'Plan RDG'!E9</f>
        <v>0</v>
      </c>
      <c r="H9" s="152"/>
      <c r="I9" s="35">
        <f t="shared" ref="I9:I14" si="0">+F9+H9</f>
        <v>0</v>
      </c>
      <c r="J9" s="152">
        <f>'Plan RDG'!F9</f>
        <v>0</v>
      </c>
      <c r="K9" s="152"/>
      <c r="L9" s="285">
        <f t="shared" ref="L9:L14" si="1">+E9+G9+J9</f>
        <v>0</v>
      </c>
      <c r="M9" s="35">
        <f t="shared" ref="M9:M14" si="2">+I9+K9</f>
        <v>0</v>
      </c>
      <c r="N9" s="152">
        <f>'Plan RDG'!G9</f>
        <v>0</v>
      </c>
      <c r="O9" s="152"/>
      <c r="P9" s="36">
        <f t="shared" ref="P9:Q14" si="3">SUM(L9,N9)</f>
        <v>0</v>
      </c>
      <c r="Q9" s="36">
        <f t="shared" si="3"/>
        <v>0</v>
      </c>
      <c r="R9" s="37"/>
      <c r="S9" s="152">
        <f>'Plan RDG'!J9</f>
        <v>0</v>
      </c>
      <c r="T9" s="152">
        <f>'Plan RDG'!K9</f>
        <v>0</v>
      </c>
      <c r="U9" s="36">
        <f t="shared" ref="U9:U15" si="4">SUM(S9,T9)</f>
        <v>0</v>
      </c>
      <c r="V9" s="37"/>
      <c r="W9" s="152">
        <f>Q9+U9</f>
        <v>0</v>
      </c>
      <c r="X9" s="35">
        <f>SUM(P9,U9)</f>
        <v>0</v>
      </c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</row>
    <row r="10" spans="2:36" ht="12.75" customHeight="1" x14ac:dyDescent="0.2">
      <c r="B10" s="236" t="s">
        <v>115</v>
      </c>
      <c r="C10" s="237">
        <f>'Plan RDG'!B10</f>
        <v>0</v>
      </c>
      <c r="D10" s="237"/>
      <c r="E10" s="237">
        <f>'Plan RDG'!D10</f>
        <v>0</v>
      </c>
      <c r="F10" s="152"/>
      <c r="G10" s="152">
        <f>'Plan RDG'!E10</f>
        <v>0</v>
      </c>
      <c r="H10" s="152"/>
      <c r="I10" s="35">
        <f t="shared" si="0"/>
        <v>0</v>
      </c>
      <c r="J10" s="152">
        <f>'Plan RDG'!F10</f>
        <v>0</v>
      </c>
      <c r="K10" s="152"/>
      <c r="L10" s="285">
        <f t="shared" si="1"/>
        <v>0</v>
      </c>
      <c r="M10" s="35">
        <f t="shared" si="2"/>
        <v>0</v>
      </c>
      <c r="N10" s="152">
        <f>'Plan RDG'!G10</f>
        <v>0</v>
      </c>
      <c r="O10" s="152"/>
      <c r="P10" s="36">
        <f t="shared" si="3"/>
        <v>0</v>
      </c>
      <c r="Q10" s="36">
        <f t="shared" si="3"/>
        <v>0</v>
      </c>
      <c r="R10" s="37"/>
      <c r="S10" s="152">
        <f>'Plan RDG'!J10</f>
        <v>0</v>
      </c>
      <c r="T10" s="152">
        <f>'Plan RDG'!K10</f>
        <v>0</v>
      </c>
      <c r="U10" s="36">
        <f t="shared" si="4"/>
        <v>0</v>
      </c>
      <c r="V10" s="37"/>
      <c r="W10" s="152">
        <f t="shared" ref="W10:W47" si="5">Q10+U10</f>
        <v>0</v>
      </c>
      <c r="X10" s="35">
        <f t="shared" ref="X10:X14" si="6">SUM(P10,U10)</f>
        <v>0</v>
      </c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</row>
    <row r="11" spans="2:36" ht="12.75" customHeight="1" x14ac:dyDescent="0.2">
      <c r="B11" s="236" t="s">
        <v>116</v>
      </c>
      <c r="C11" s="237">
        <f>'Plan RDG'!B11</f>
        <v>0</v>
      </c>
      <c r="D11" s="237"/>
      <c r="E11" s="237">
        <f>'Plan RDG'!D11</f>
        <v>0</v>
      </c>
      <c r="F11" s="152"/>
      <c r="G11" s="152">
        <f>'Plan RDG'!E11</f>
        <v>0</v>
      </c>
      <c r="H11" s="152"/>
      <c r="I11" s="35">
        <f t="shared" si="0"/>
        <v>0</v>
      </c>
      <c r="J11" s="152">
        <f>'Plan RDG'!F11</f>
        <v>0</v>
      </c>
      <c r="K11" s="152"/>
      <c r="L11" s="285">
        <f t="shared" si="1"/>
        <v>0</v>
      </c>
      <c r="M11" s="35">
        <f t="shared" si="2"/>
        <v>0</v>
      </c>
      <c r="N11" s="152">
        <f>'Plan RDG'!G11</f>
        <v>0</v>
      </c>
      <c r="O11" s="152"/>
      <c r="P11" s="36">
        <f t="shared" si="3"/>
        <v>0</v>
      </c>
      <c r="Q11" s="36">
        <f t="shared" si="3"/>
        <v>0</v>
      </c>
      <c r="R11" s="37"/>
      <c r="S11" s="152">
        <f>'Plan RDG'!J11</f>
        <v>0</v>
      </c>
      <c r="T11" s="152">
        <f>'Plan RDG'!K11</f>
        <v>0</v>
      </c>
      <c r="U11" s="36">
        <f t="shared" si="4"/>
        <v>0</v>
      </c>
      <c r="V11" s="37"/>
      <c r="W11" s="152">
        <f t="shared" si="5"/>
        <v>0</v>
      </c>
      <c r="X11" s="35">
        <f t="shared" si="6"/>
        <v>0</v>
      </c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</row>
    <row r="12" spans="2:36" ht="12.75" customHeight="1" x14ac:dyDescent="0.2">
      <c r="B12" s="236" t="s">
        <v>117</v>
      </c>
      <c r="C12" s="237">
        <f>'Plan RDG'!B12</f>
        <v>0</v>
      </c>
      <c r="D12" s="237"/>
      <c r="E12" s="237">
        <f>'Plan RDG'!D12</f>
        <v>0</v>
      </c>
      <c r="F12" s="152"/>
      <c r="G12" s="152">
        <f>'Plan RDG'!E12</f>
        <v>0</v>
      </c>
      <c r="H12" s="152"/>
      <c r="I12" s="35">
        <f t="shared" si="0"/>
        <v>0</v>
      </c>
      <c r="J12" s="152">
        <f>'Plan RDG'!F12</f>
        <v>0</v>
      </c>
      <c r="K12" s="152"/>
      <c r="L12" s="285">
        <f t="shared" si="1"/>
        <v>0</v>
      </c>
      <c r="M12" s="35">
        <f t="shared" si="2"/>
        <v>0</v>
      </c>
      <c r="N12" s="152">
        <f>'Plan RDG'!G12</f>
        <v>0</v>
      </c>
      <c r="O12" s="152"/>
      <c r="P12" s="36">
        <f t="shared" si="3"/>
        <v>0</v>
      </c>
      <c r="Q12" s="36">
        <f t="shared" si="3"/>
        <v>0</v>
      </c>
      <c r="R12" s="37"/>
      <c r="S12" s="152">
        <f>'Plan RDG'!J12</f>
        <v>0</v>
      </c>
      <c r="T12" s="152">
        <f>'Plan RDG'!K12</f>
        <v>0</v>
      </c>
      <c r="U12" s="36">
        <f t="shared" si="4"/>
        <v>0</v>
      </c>
      <c r="V12" s="37"/>
      <c r="W12" s="152">
        <f t="shared" si="5"/>
        <v>0</v>
      </c>
      <c r="X12" s="35">
        <f t="shared" si="6"/>
        <v>0</v>
      </c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</row>
    <row r="13" spans="2:36" ht="12.75" customHeight="1" x14ac:dyDescent="0.2">
      <c r="B13" s="236" t="s">
        <v>118</v>
      </c>
      <c r="C13" s="237">
        <f>'Plan RDG'!B13</f>
        <v>0</v>
      </c>
      <c r="D13" s="237"/>
      <c r="E13" s="237">
        <f>'Plan RDG'!D13</f>
        <v>0</v>
      </c>
      <c r="F13" s="152"/>
      <c r="G13" s="152">
        <f>'Plan RDG'!E13</f>
        <v>0</v>
      </c>
      <c r="H13" s="152"/>
      <c r="I13" s="35">
        <f t="shared" si="0"/>
        <v>0</v>
      </c>
      <c r="J13" s="152">
        <f>'Plan RDG'!F13</f>
        <v>0</v>
      </c>
      <c r="K13" s="152"/>
      <c r="L13" s="285">
        <f t="shared" si="1"/>
        <v>0</v>
      </c>
      <c r="M13" s="35">
        <f t="shared" si="2"/>
        <v>0</v>
      </c>
      <c r="N13" s="152">
        <f>'Plan RDG'!G13</f>
        <v>0</v>
      </c>
      <c r="O13" s="152"/>
      <c r="P13" s="36">
        <f t="shared" si="3"/>
        <v>0</v>
      </c>
      <c r="Q13" s="36">
        <f t="shared" si="3"/>
        <v>0</v>
      </c>
      <c r="R13" s="37"/>
      <c r="S13" s="152">
        <f>'Plan RDG'!J13</f>
        <v>0</v>
      </c>
      <c r="T13" s="152">
        <f>'Plan RDG'!K13</f>
        <v>0</v>
      </c>
      <c r="U13" s="36">
        <f t="shared" si="4"/>
        <v>0</v>
      </c>
      <c r="V13" s="37"/>
      <c r="W13" s="152">
        <f t="shared" si="5"/>
        <v>0</v>
      </c>
      <c r="X13" s="35">
        <f t="shared" si="6"/>
        <v>0</v>
      </c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</row>
    <row r="14" spans="2:36" ht="12.75" customHeight="1" x14ac:dyDescent="0.2">
      <c r="B14" s="236" t="s">
        <v>119</v>
      </c>
      <c r="C14" s="237">
        <f>'Plan RDG'!B14</f>
        <v>0</v>
      </c>
      <c r="D14" s="237"/>
      <c r="E14" s="237">
        <f>'Plan RDG'!D14</f>
        <v>0</v>
      </c>
      <c r="F14" s="152"/>
      <c r="G14" s="152">
        <f>'Plan RDG'!E14</f>
        <v>0</v>
      </c>
      <c r="H14" s="152"/>
      <c r="I14" s="35">
        <f t="shared" si="0"/>
        <v>0</v>
      </c>
      <c r="J14" s="152">
        <f>'Plan RDG'!F14</f>
        <v>0</v>
      </c>
      <c r="K14" s="152"/>
      <c r="L14" s="285">
        <f t="shared" si="1"/>
        <v>0</v>
      </c>
      <c r="M14" s="35">
        <f t="shared" si="2"/>
        <v>0</v>
      </c>
      <c r="N14" s="152">
        <f>'Plan RDG'!G14</f>
        <v>0</v>
      </c>
      <c r="O14" s="152"/>
      <c r="P14" s="36">
        <f t="shared" si="3"/>
        <v>0</v>
      </c>
      <c r="Q14" s="36">
        <f t="shared" si="3"/>
        <v>0</v>
      </c>
      <c r="R14" s="37"/>
      <c r="S14" s="152">
        <f>'Plan RDG'!J14</f>
        <v>0</v>
      </c>
      <c r="T14" s="152">
        <f>'Plan RDG'!K14</f>
        <v>0</v>
      </c>
      <c r="U14" s="36">
        <f t="shared" si="4"/>
        <v>0</v>
      </c>
      <c r="V14" s="37"/>
      <c r="W14" s="152">
        <f t="shared" si="5"/>
        <v>0</v>
      </c>
      <c r="X14" s="35">
        <f t="shared" si="6"/>
        <v>0</v>
      </c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</row>
    <row r="15" spans="2:36" ht="12.75" customHeight="1" x14ac:dyDescent="0.2">
      <c r="B15" s="38" t="s">
        <v>120</v>
      </c>
      <c r="C15" s="332">
        <f>SUM(C9:C14)</f>
        <v>0</v>
      </c>
      <c r="D15" s="39"/>
      <c r="E15" s="40">
        <f t="shared" ref="E15:Q15" si="7">SUM(E9:E14)</f>
        <v>0</v>
      </c>
      <c r="F15" s="40">
        <f t="shared" si="7"/>
        <v>0</v>
      </c>
      <c r="G15" s="40">
        <f t="shared" si="7"/>
        <v>0</v>
      </c>
      <c r="H15" s="40">
        <f t="shared" si="7"/>
        <v>0</v>
      </c>
      <c r="I15" s="40">
        <f t="shared" si="7"/>
        <v>0</v>
      </c>
      <c r="J15" s="40">
        <f t="shared" si="7"/>
        <v>0</v>
      </c>
      <c r="K15" s="40">
        <f t="shared" si="7"/>
        <v>0</v>
      </c>
      <c r="L15" s="40">
        <f t="shared" si="7"/>
        <v>0</v>
      </c>
      <c r="M15" s="40">
        <f t="shared" si="7"/>
        <v>0</v>
      </c>
      <c r="N15" s="40">
        <f t="shared" si="7"/>
        <v>0</v>
      </c>
      <c r="O15" s="40">
        <f t="shared" si="7"/>
        <v>0</v>
      </c>
      <c r="P15" s="40">
        <f t="shared" ref="P15" si="8">SUM(P9:P14)</f>
        <v>0</v>
      </c>
      <c r="Q15" s="40">
        <f t="shared" si="7"/>
        <v>0</v>
      </c>
      <c r="R15" s="41"/>
      <c r="S15" s="40">
        <f t="shared" ref="S15:T15" si="9">SUM(S9:S14)</f>
        <v>0</v>
      </c>
      <c r="T15" s="40">
        <f t="shared" si="9"/>
        <v>0</v>
      </c>
      <c r="U15" s="40">
        <f t="shared" si="4"/>
        <v>0</v>
      </c>
      <c r="V15" s="41"/>
      <c r="W15" s="40">
        <f t="shared" si="5"/>
        <v>0</v>
      </c>
      <c r="X15" s="40">
        <f>SUM(P15,U15)</f>
        <v>0</v>
      </c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</row>
    <row r="16" spans="2:36" ht="12.75" customHeight="1" x14ac:dyDescent="0.2">
      <c r="B16" s="236"/>
      <c r="C16" s="237"/>
      <c r="D16" s="237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238"/>
      <c r="Q16" s="238"/>
      <c r="R16" s="37"/>
      <c r="S16" s="152"/>
      <c r="T16" s="152"/>
      <c r="U16" s="238"/>
      <c r="V16" s="37"/>
      <c r="W16" s="152"/>
      <c r="X16" s="152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</row>
    <row r="17" spans="2:36" ht="12.75" customHeight="1" x14ac:dyDescent="0.2">
      <c r="B17" s="239" t="s">
        <v>121</v>
      </c>
      <c r="C17" s="237">
        <f>'Plan RDG'!B17</f>
        <v>0</v>
      </c>
      <c r="D17" s="237"/>
      <c r="E17" s="237">
        <f>'Plan RDG'!D17</f>
        <v>0</v>
      </c>
      <c r="F17" s="152"/>
      <c r="G17" s="152">
        <f>'Plan RDG'!E17</f>
        <v>0</v>
      </c>
      <c r="H17" s="152"/>
      <c r="I17" s="35">
        <f t="shared" ref="I17:I21" si="10">+F17+H17</f>
        <v>0</v>
      </c>
      <c r="J17" s="152">
        <f>'Plan RDG'!F17</f>
        <v>0</v>
      </c>
      <c r="K17" s="152"/>
      <c r="L17" s="285">
        <f t="shared" ref="L17:L21" si="11">+E17+G17+J17</f>
        <v>0</v>
      </c>
      <c r="M17" s="35">
        <f t="shared" ref="M17:M21" si="12">+I17+K17</f>
        <v>0</v>
      </c>
      <c r="N17" s="152">
        <f>'Plan RDG'!G17</f>
        <v>0</v>
      </c>
      <c r="O17" s="152"/>
      <c r="P17" s="36">
        <f t="shared" ref="P17:Q21" si="13">SUM(L17,N17)</f>
        <v>0</v>
      </c>
      <c r="Q17" s="36">
        <f t="shared" si="13"/>
        <v>0</v>
      </c>
      <c r="R17" s="37"/>
      <c r="S17" s="152">
        <f>'Plan RDG'!J17</f>
        <v>0</v>
      </c>
      <c r="T17" s="152">
        <f>'Plan RDG'!K17</f>
        <v>0</v>
      </c>
      <c r="U17" s="36">
        <f t="shared" ref="U17:U22" si="14">SUM(S17,T17)</f>
        <v>0</v>
      </c>
      <c r="V17" s="37"/>
      <c r="W17" s="152">
        <f t="shared" si="5"/>
        <v>0</v>
      </c>
      <c r="X17" s="35">
        <f t="shared" ref="X17:X21" si="15">SUM(P17,U17)</f>
        <v>0</v>
      </c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</row>
    <row r="18" spans="2:36" ht="12.75" customHeight="1" x14ac:dyDescent="0.2">
      <c r="B18" s="239" t="s">
        <v>122</v>
      </c>
      <c r="C18" s="237">
        <f>'Plan RDG'!B18</f>
        <v>0</v>
      </c>
      <c r="D18" s="237"/>
      <c r="E18" s="237">
        <f>'Plan RDG'!D18</f>
        <v>0</v>
      </c>
      <c r="F18" s="152"/>
      <c r="G18" s="152">
        <f>'Plan RDG'!E18</f>
        <v>0</v>
      </c>
      <c r="H18" s="152"/>
      <c r="I18" s="35">
        <f t="shared" si="10"/>
        <v>0</v>
      </c>
      <c r="J18" s="152">
        <f>'Plan RDG'!F18</f>
        <v>0</v>
      </c>
      <c r="K18" s="152"/>
      <c r="L18" s="285">
        <f t="shared" si="11"/>
        <v>0</v>
      </c>
      <c r="M18" s="35">
        <f t="shared" si="12"/>
        <v>0</v>
      </c>
      <c r="N18" s="152">
        <f>'Plan RDG'!G18</f>
        <v>0</v>
      </c>
      <c r="O18" s="152"/>
      <c r="P18" s="36">
        <f t="shared" si="13"/>
        <v>0</v>
      </c>
      <c r="Q18" s="36">
        <f t="shared" si="13"/>
        <v>0</v>
      </c>
      <c r="R18" s="37"/>
      <c r="S18" s="152">
        <f>'Plan RDG'!J18</f>
        <v>0</v>
      </c>
      <c r="T18" s="152">
        <f>'Plan RDG'!K18</f>
        <v>0</v>
      </c>
      <c r="U18" s="36">
        <f t="shared" si="14"/>
        <v>0</v>
      </c>
      <c r="V18" s="37"/>
      <c r="W18" s="152">
        <f t="shared" si="5"/>
        <v>0</v>
      </c>
      <c r="X18" s="35">
        <f t="shared" si="15"/>
        <v>0</v>
      </c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</row>
    <row r="19" spans="2:36" ht="12.75" customHeight="1" x14ac:dyDescent="0.2">
      <c r="B19" s="239" t="s">
        <v>123</v>
      </c>
      <c r="C19" s="237">
        <f>'Plan RDG'!B19</f>
        <v>0</v>
      </c>
      <c r="D19" s="237"/>
      <c r="E19" s="237">
        <f>'Plan RDG'!D19</f>
        <v>0</v>
      </c>
      <c r="F19" s="152"/>
      <c r="G19" s="152">
        <f>'Plan RDG'!E19</f>
        <v>0</v>
      </c>
      <c r="H19" s="152"/>
      <c r="I19" s="35">
        <f t="shared" si="10"/>
        <v>0</v>
      </c>
      <c r="J19" s="152">
        <f>'Plan RDG'!F19</f>
        <v>0</v>
      </c>
      <c r="K19" s="152"/>
      <c r="L19" s="285">
        <f t="shared" si="11"/>
        <v>0</v>
      </c>
      <c r="M19" s="35">
        <f t="shared" si="12"/>
        <v>0</v>
      </c>
      <c r="N19" s="152">
        <f>'Plan RDG'!G19</f>
        <v>0</v>
      </c>
      <c r="O19" s="152"/>
      <c r="P19" s="36">
        <f t="shared" si="13"/>
        <v>0</v>
      </c>
      <c r="Q19" s="36">
        <f t="shared" si="13"/>
        <v>0</v>
      </c>
      <c r="R19" s="37"/>
      <c r="S19" s="152">
        <f>'Plan RDG'!J19</f>
        <v>0</v>
      </c>
      <c r="T19" s="152">
        <f>'Plan RDG'!K19</f>
        <v>0</v>
      </c>
      <c r="U19" s="36">
        <f t="shared" si="14"/>
        <v>0</v>
      </c>
      <c r="V19" s="37"/>
      <c r="W19" s="152">
        <f t="shared" si="5"/>
        <v>0</v>
      </c>
      <c r="X19" s="35">
        <f t="shared" si="15"/>
        <v>0</v>
      </c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</row>
    <row r="20" spans="2:36" ht="15" customHeight="1" x14ac:dyDescent="0.2">
      <c r="B20" s="239" t="s">
        <v>124</v>
      </c>
      <c r="C20" s="237">
        <f>'Plan RDG'!B20</f>
        <v>0</v>
      </c>
      <c r="D20" s="237"/>
      <c r="E20" s="237">
        <f>'Plan RDG'!D20</f>
        <v>0</v>
      </c>
      <c r="F20" s="152"/>
      <c r="G20" s="152">
        <f>'Plan RDG'!E20</f>
        <v>0</v>
      </c>
      <c r="H20" s="152"/>
      <c r="I20" s="35">
        <f t="shared" si="10"/>
        <v>0</v>
      </c>
      <c r="J20" s="152">
        <f>'Plan RDG'!F20</f>
        <v>0</v>
      </c>
      <c r="K20" s="152"/>
      <c r="L20" s="285">
        <f t="shared" si="11"/>
        <v>0</v>
      </c>
      <c r="M20" s="35">
        <f t="shared" si="12"/>
        <v>0</v>
      </c>
      <c r="N20" s="152">
        <f>'Plan RDG'!G20</f>
        <v>0</v>
      </c>
      <c r="O20" s="152"/>
      <c r="P20" s="36">
        <f t="shared" si="13"/>
        <v>0</v>
      </c>
      <c r="Q20" s="36">
        <f t="shared" si="13"/>
        <v>0</v>
      </c>
      <c r="R20" s="37"/>
      <c r="S20" s="152">
        <f>'Plan RDG'!J20</f>
        <v>0</v>
      </c>
      <c r="T20" s="152">
        <f>'Plan RDG'!K20</f>
        <v>0</v>
      </c>
      <c r="U20" s="36">
        <f t="shared" si="14"/>
        <v>0</v>
      </c>
      <c r="V20" s="37"/>
      <c r="W20" s="152">
        <f t="shared" si="5"/>
        <v>0</v>
      </c>
      <c r="X20" s="35">
        <f t="shared" si="15"/>
        <v>0</v>
      </c>
      <c r="Y20" s="272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</row>
    <row r="21" spans="2:36" ht="12.75" customHeight="1" x14ac:dyDescent="0.2">
      <c r="B21" s="239" t="s">
        <v>125</v>
      </c>
      <c r="C21" s="237">
        <f>'Plan RDG'!B21</f>
        <v>0</v>
      </c>
      <c r="D21" s="237"/>
      <c r="E21" s="237">
        <f>'Plan RDG'!D21</f>
        <v>0</v>
      </c>
      <c r="F21" s="152"/>
      <c r="G21" s="152">
        <f>'Plan RDG'!E21</f>
        <v>0</v>
      </c>
      <c r="H21" s="152"/>
      <c r="I21" s="35">
        <f t="shared" si="10"/>
        <v>0</v>
      </c>
      <c r="J21" s="152">
        <f>'Plan RDG'!F21</f>
        <v>0</v>
      </c>
      <c r="K21" s="152"/>
      <c r="L21" s="285">
        <f t="shared" si="11"/>
        <v>0</v>
      </c>
      <c r="M21" s="35">
        <f t="shared" si="12"/>
        <v>0</v>
      </c>
      <c r="N21" s="152">
        <f>'Plan RDG'!G21</f>
        <v>0</v>
      </c>
      <c r="O21" s="152"/>
      <c r="P21" s="36">
        <f t="shared" si="13"/>
        <v>0</v>
      </c>
      <c r="Q21" s="36">
        <f t="shared" si="13"/>
        <v>0</v>
      </c>
      <c r="R21" s="37"/>
      <c r="S21" s="152">
        <f>'Plan RDG'!J21</f>
        <v>0</v>
      </c>
      <c r="T21" s="152">
        <f>'Plan RDG'!K21</f>
        <v>0</v>
      </c>
      <c r="U21" s="36">
        <f t="shared" si="14"/>
        <v>0</v>
      </c>
      <c r="V21" s="37"/>
      <c r="W21" s="152">
        <f t="shared" si="5"/>
        <v>0</v>
      </c>
      <c r="X21" s="35">
        <f t="shared" si="15"/>
        <v>0</v>
      </c>
      <c r="Y21" s="298"/>
      <c r="Z21" s="272"/>
      <c r="AA21" s="27"/>
      <c r="AB21" s="27"/>
      <c r="AC21" s="27"/>
      <c r="AD21" s="27"/>
      <c r="AE21" s="27"/>
      <c r="AF21" s="27"/>
      <c r="AG21" s="27"/>
      <c r="AH21" s="27"/>
      <c r="AI21" s="27"/>
      <c r="AJ21" s="27"/>
    </row>
    <row r="22" spans="2:36" ht="12.75" customHeight="1" x14ac:dyDescent="0.2">
      <c r="B22" s="42" t="s">
        <v>126</v>
      </c>
      <c r="C22" s="332">
        <f>SUM(C17:C21)</f>
        <v>0</v>
      </c>
      <c r="D22" s="39"/>
      <c r="E22" s="40">
        <f t="shared" ref="E22:Q22" si="16">SUM(E17:E21)</f>
        <v>0</v>
      </c>
      <c r="F22" s="40">
        <f t="shared" si="16"/>
        <v>0</v>
      </c>
      <c r="G22" s="40">
        <f t="shared" si="16"/>
        <v>0</v>
      </c>
      <c r="H22" s="40">
        <f t="shared" si="16"/>
        <v>0</v>
      </c>
      <c r="I22" s="40">
        <f t="shared" si="16"/>
        <v>0</v>
      </c>
      <c r="J22" s="40">
        <f t="shared" si="16"/>
        <v>0</v>
      </c>
      <c r="K22" s="40">
        <f t="shared" si="16"/>
        <v>0</v>
      </c>
      <c r="L22" s="40">
        <f t="shared" si="16"/>
        <v>0</v>
      </c>
      <c r="M22" s="40">
        <f t="shared" si="16"/>
        <v>0</v>
      </c>
      <c r="N22" s="40">
        <f t="shared" si="16"/>
        <v>0</v>
      </c>
      <c r="O22" s="40">
        <f t="shared" si="16"/>
        <v>0</v>
      </c>
      <c r="P22" s="40">
        <f t="shared" ref="P22" si="17">SUM(P17:P21)</f>
        <v>0</v>
      </c>
      <c r="Q22" s="40">
        <f t="shared" si="16"/>
        <v>0</v>
      </c>
      <c r="R22" s="41"/>
      <c r="S22" s="40">
        <f t="shared" ref="S22:T22" si="18">SUM(S17:S21)</f>
        <v>0</v>
      </c>
      <c r="T22" s="40">
        <f t="shared" si="18"/>
        <v>0</v>
      </c>
      <c r="U22" s="40">
        <f t="shared" si="14"/>
        <v>0</v>
      </c>
      <c r="V22" s="41"/>
      <c r="W22" s="40">
        <f t="shared" si="5"/>
        <v>0</v>
      </c>
      <c r="X22" s="40">
        <f>SUM(P22,U22)</f>
        <v>0</v>
      </c>
      <c r="Y22" s="272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</row>
    <row r="23" spans="2:36" ht="12.75" customHeight="1" x14ac:dyDescent="0.2">
      <c r="B23" s="240"/>
      <c r="C23" s="237"/>
      <c r="D23" s="237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238"/>
      <c r="Q23" s="238"/>
      <c r="R23" s="37"/>
      <c r="S23" s="152"/>
      <c r="T23" s="152"/>
      <c r="U23" s="238"/>
      <c r="V23" s="37"/>
      <c r="W23" s="152"/>
      <c r="X23" s="152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</row>
    <row r="24" spans="2:36" ht="12.75" customHeight="1" x14ac:dyDescent="0.2">
      <c r="B24" s="236" t="s">
        <v>127</v>
      </c>
      <c r="C24" s="237">
        <f>'Plan RDG'!B24</f>
        <v>0</v>
      </c>
      <c r="D24" s="237"/>
      <c r="E24" s="237">
        <f>'Plan RDG'!D24</f>
        <v>0</v>
      </c>
      <c r="F24" s="152"/>
      <c r="G24" s="152">
        <f>'Plan RDG'!E24</f>
        <v>0</v>
      </c>
      <c r="H24" s="152"/>
      <c r="I24" s="35">
        <f t="shared" ref="I24:I25" si="19">+F24+H24</f>
        <v>0</v>
      </c>
      <c r="J24" s="152">
        <f>'Plan RDG'!F24</f>
        <v>0</v>
      </c>
      <c r="K24" s="152"/>
      <c r="L24" s="285">
        <f t="shared" ref="L24:L25" si="20">+E24+G24+J24</f>
        <v>0</v>
      </c>
      <c r="M24" s="35">
        <f t="shared" ref="M24:M25" si="21">+I24+K24</f>
        <v>0</v>
      </c>
      <c r="N24" s="152">
        <f>'Plan RDG'!G24</f>
        <v>0</v>
      </c>
      <c r="O24" s="152"/>
      <c r="P24" s="36">
        <f>SUM(L24,N24)</f>
        <v>0</v>
      </c>
      <c r="Q24" s="36">
        <f>SUM(M24,O24)</f>
        <v>0</v>
      </c>
      <c r="R24" s="37"/>
      <c r="S24" s="152">
        <f>'Plan RDG'!J24</f>
        <v>0</v>
      </c>
      <c r="T24" s="152">
        <f>'Plan RDG'!K24</f>
        <v>0</v>
      </c>
      <c r="U24" s="36">
        <f t="shared" ref="U24:U26" si="22">SUM(S24,T24)</f>
        <v>0</v>
      </c>
      <c r="V24" s="37"/>
      <c r="W24" s="152">
        <f t="shared" si="5"/>
        <v>0</v>
      </c>
      <c r="X24" s="35">
        <f t="shared" ref="X24:X25" si="23">SUM(P24,U24)</f>
        <v>0</v>
      </c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</row>
    <row r="25" spans="2:36" ht="12.75" customHeight="1" x14ac:dyDescent="0.2">
      <c r="B25" s="236" t="s">
        <v>128</v>
      </c>
      <c r="C25" s="237">
        <f>'Plan RDG'!B25</f>
        <v>0</v>
      </c>
      <c r="D25" s="237"/>
      <c r="E25" s="237">
        <f>'Plan RDG'!D25</f>
        <v>0</v>
      </c>
      <c r="F25" s="152"/>
      <c r="G25" s="152">
        <f>'Plan RDG'!E25</f>
        <v>0</v>
      </c>
      <c r="H25" s="152"/>
      <c r="I25" s="35">
        <f t="shared" si="19"/>
        <v>0</v>
      </c>
      <c r="J25" s="152">
        <f>'Plan RDG'!F25</f>
        <v>0</v>
      </c>
      <c r="K25" s="152"/>
      <c r="L25" s="285">
        <f t="shared" si="20"/>
        <v>0</v>
      </c>
      <c r="M25" s="35">
        <f t="shared" si="21"/>
        <v>0</v>
      </c>
      <c r="N25" s="152">
        <f>'Plan RDG'!G25</f>
        <v>0</v>
      </c>
      <c r="O25" s="152"/>
      <c r="P25" s="36">
        <f>SUM(L25,N25)</f>
        <v>0</v>
      </c>
      <c r="Q25" s="36">
        <f>SUM(M25,O25)</f>
        <v>0</v>
      </c>
      <c r="R25" s="37"/>
      <c r="S25" s="152">
        <f>'Plan RDG'!J25</f>
        <v>0</v>
      </c>
      <c r="T25" s="152">
        <f>'Plan RDG'!K25</f>
        <v>0</v>
      </c>
      <c r="U25" s="36">
        <f t="shared" si="22"/>
        <v>0</v>
      </c>
      <c r="V25" s="37"/>
      <c r="W25" s="152">
        <f t="shared" si="5"/>
        <v>0</v>
      </c>
      <c r="X25" s="35">
        <f t="shared" si="23"/>
        <v>0</v>
      </c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</row>
    <row r="26" spans="2:36" ht="12.75" customHeight="1" x14ac:dyDescent="0.2">
      <c r="B26" s="38" t="s">
        <v>129</v>
      </c>
      <c r="C26" s="332">
        <f>SUM(C24:C25)</f>
        <v>0</v>
      </c>
      <c r="D26" s="39"/>
      <c r="E26" s="40">
        <f t="shared" ref="E26:Q26" si="24">SUM(E24:E25)</f>
        <v>0</v>
      </c>
      <c r="F26" s="40">
        <f t="shared" si="24"/>
        <v>0</v>
      </c>
      <c r="G26" s="40">
        <f t="shared" si="24"/>
        <v>0</v>
      </c>
      <c r="H26" s="40">
        <f t="shared" si="24"/>
        <v>0</v>
      </c>
      <c r="I26" s="40">
        <f t="shared" si="24"/>
        <v>0</v>
      </c>
      <c r="J26" s="40">
        <f t="shared" si="24"/>
        <v>0</v>
      </c>
      <c r="K26" s="40">
        <f t="shared" si="24"/>
        <v>0</v>
      </c>
      <c r="L26" s="40">
        <f t="shared" si="24"/>
        <v>0</v>
      </c>
      <c r="M26" s="40">
        <f t="shared" si="24"/>
        <v>0</v>
      </c>
      <c r="N26" s="40">
        <f t="shared" si="24"/>
        <v>0</v>
      </c>
      <c r="O26" s="40">
        <f t="shared" si="24"/>
        <v>0</v>
      </c>
      <c r="P26" s="40">
        <f t="shared" ref="P26" si="25">SUM(P24:P25)</f>
        <v>0</v>
      </c>
      <c r="Q26" s="40">
        <f t="shared" si="24"/>
        <v>0</v>
      </c>
      <c r="R26" s="41"/>
      <c r="S26" s="40">
        <f t="shared" ref="S26:T26" si="26">SUM(S24:S25)</f>
        <v>0</v>
      </c>
      <c r="T26" s="40">
        <f t="shared" si="26"/>
        <v>0</v>
      </c>
      <c r="U26" s="40">
        <f t="shared" si="22"/>
        <v>0</v>
      </c>
      <c r="V26" s="41"/>
      <c r="W26" s="40">
        <f t="shared" si="5"/>
        <v>0</v>
      </c>
      <c r="X26" s="40">
        <f>SUM(P26,U26)</f>
        <v>0</v>
      </c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</row>
    <row r="27" spans="2:36" ht="12.75" customHeight="1" x14ac:dyDescent="0.2">
      <c r="B27" s="236"/>
      <c r="C27" s="237"/>
      <c r="D27" s="237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238"/>
      <c r="Q27" s="238"/>
      <c r="R27" s="37"/>
      <c r="S27" s="152"/>
      <c r="T27" s="152"/>
      <c r="U27" s="238"/>
      <c r="V27" s="37"/>
      <c r="W27" s="152"/>
      <c r="X27" s="152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</row>
    <row r="28" spans="2:36" ht="12.75" customHeight="1" x14ac:dyDescent="0.2">
      <c r="B28" s="236" t="s">
        <v>130</v>
      </c>
      <c r="C28" s="237">
        <f>'Plan RDG'!B28</f>
        <v>0</v>
      </c>
      <c r="D28" s="237"/>
      <c r="E28" s="237">
        <f>'Plan RDG'!D28</f>
        <v>0</v>
      </c>
      <c r="F28" s="152"/>
      <c r="G28" s="152">
        <f>'Plan RDG'!E28</f>
        <v>0</v>
      </c>
      <c r="H28" s="152"/>
      <c r="I28" s="35">
        <f t="shared" ref="I28:I32" si="27">+F28+H28</f>
        <v>0</v>
      </c>
      <c r="J28" s="152">
        <f>'Plan RDG'!F28</f>
        <v>0</v>
      </c>
      <c r="K28" s="152"/>
      <c r="L28" s="285">
        <f t="shared" ref="L28:L32" si="28">+E28+G28+J28</f>
        <v>0</v>
      </c>
      <c r="M28" s="35">
        <f t="shared" ref="M28:M32" si="29">+I28+K28</f>
        <v>0</v>
      </c>
      <c r="N28" s="152">
        <f>'Plan RDG'!G28</f>
        <v>0</v>
      </c>
      <c r="O28" s="152"/>
      <c r="P28" s="36">
        <f t="shared" ref="P28:Q32" si="30">SUM(L28,N28)</f>
        <v>0</v>
      </c>
      <c r="Q28" s="36">
        <f t="shared" si="30"/>
        <v>0</v>
      </c>
      <c r="R28" s="37"/>
      <c r="S28" s="152">
        <f>'Plan RDG'!J28</f>
        <v>0</v>
      </c>
      <c r="T28" s="152">
        <f>'Plan RDG'!K28</f>
        <v>0</v>
      </c>
      <c r="U28" s="36">
        <f t="shared" ref="U28:U33" si="31">SUM(S28,T28)</f>
        <v>0</v>
      </c>
      <c r="V28" s="37"/>
      <c r="W28" s="152">
        <f t="shared" si="5"/>
        <v>0</v>
      </c>
      <c r="X28" s="35">
        <f t="shared" ref="X28:X31" si="32">SUM(P28,U28)</f>
        <v>0</v>
      </c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</row>
    <row r="29" spans="2:36" ht="12.75" customHeight="1" x14ac:dyDescent="0.2">
      <c r="B29" s="236" t="s">
        <v>131</v>
      </c>
      <c r="C29" s="237">
        <f>'Plan RDG'!B29</f>
        <v>0</v>
      </c>
      <c r="D29" s="237"/>
      <c r="E29" s="237">
        <f>'Plan RDG'!D29</f>
        <v>0</v>
      </c>
      <c r="F29" s="152"/>
      <c r="G29" s="152">
        <f>'Plan RDG'!E29</f>
        <v>0</v>
      </c>
      <c r="H29" s="152"/>
      <c r="I29" s="35">
        <f t="shared" si="27"/>
        <v>0</v>
      </c>
      <c r="J29" s="152">
        <f>'Plan RDG'!F29</f>
        <v>0</v>
      </c>
      <c r="K29" s="152"/>
      <c r="L29" s="285">
        <f t="shared" si="28"/>
        <v>0</v>
      </c>
      <c r="M29" s="35">
        <f t="shared" si="29"/>
        <v>0</v>
      </c>
      <c r="N29" s="152">
        <f>'Plan RDG'!G29</f>
        <v>0</v>
      </c>
      <c r="O29" s="152"/>
      <c r="P29" s="36">
        <f t="shared" si="30"/>
        <v>0</v>
      </c>
      <c r="Q29" s="36">
        <f t="shared" si="30"/>
        <v>0</v>
      </c>
      <c r="R29" s="37"/>
      <c r="S29" s="152">
        <f>'Plan RDG'!J29</f>
        <v>0</v>
      </c>
      <c r="T29" s="152">
        <f>'Plan RDG'!K29</f>
        <v>0</v>
      </c>
      <c r="U29" s="36">
        <f t="shared" si="31"/>
        <v>0</v>
      </c>
      <c r="V29" s="37"/>
      <c r="W29" s="152">
        <f t="shared" si="5"/>
        <v>0</v>
      </c>
      <c r="X29" s="35">
        <f t="shared" si="32"/>
        <v>0</v>
      </c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</row>
    <row r="30" spans="2:36" ht="12.75" customHeight="1" x14ac:dyDescent="0.2">
      <c r="B30" s="236" t="s">
        <v>132</v>
      </c>
      <c r="C30" s="237">
        <f>'Plan RDG'!B30</f>
        <v>0</v>
      </c>
      <c r="D30" s="237"/>
      <c r="E30" s="237">
        <f>'Plan RDG'!D30</f>
        <v>0</v>
      </c>
      <c r="F30" s="152"/>
      <c r="G30" s="152">
        <f>'Plan RDG'!E30</f>
        <v>0</v>
      </c>
      <c r="H30" s="152"/>
      <c r="I30" s="35">
        <f t="shared" si="27"/>
        <v>0</v>
      </c>
      <c r="J30" s="152">
        <f>'Plan RDG'!F30</f>
        <v>0</v>
      </c>
      <c r="K30" s="152"/>
      <c r="L30" s="285">
        <f t="shared" si="28"/>
        <v>0</v>
      </c>
      <c r="M30" s="35">
        <f t="shared" si="29"/>
        <v>0</v>
      </c>
      <c r="N30" s="152">
        <f>'Plan RDG'!G30</f>
        <v>0</v>
      </c>
      <c r="O30" s="152"/>
      <c r="P30" s="36">
        <f t="shared" si="30"/>
        <v>0</v>
      </c>
      <c r="Q30" s="36">
        <f t="shared" si="30"/>
        <v>0</v>
      </c>
      <c r="R30" s="37"/>
      <c r="S30" s="152">
        <f>'Plan RDG'!J30</f>
        <v>0</v>
      </c>
      <c r="T30" s="152">
        <f>'Plan RDG'!K30</f>
        <v>0</v>
      </c>
      <c r="U30" s="36">
        <f t="shared" si="31"/>
        <v>0</v>
      </c>
      <c r="V30" s="37"/>
      <c r="W30" s="152">
        <f t="shared" si="5"/>
        <v>0</v>
      </c>
      <c r="X30" s="35">
        <f t="shared" si="32"/>
        <v>0</v>
      </c>
      <c r="Y30" s="271"/>
      <c r="Z30" s="272"/>
      <c r="AA30" s="27"/>
      <c r="AB30" s="27"/>
      <c r="AC30" s="27"/>
      <c r="AD30" s="27"/>
      <c r="AE30" s="27"/>
      <c r="AF30" s="27"/>
      <c r="AG30" s="27"/>
      <c r="AH30" s="27"/>
      <c r="AI30" s="27"/>
      <c r="AJ30" s="27"/>
    </row>
    <row r="31" spans="2:36" ht="12.75" customHeight="1" x14ac:dyDescent="0.2">
      <c r="B31" s="236" t="s">
        <v>133</v>
      </c>
      <c r="C31" s="237">
        <f>'Plan RDG'!B31</f>
        <v>0</v>
      </c>
      <c r="D31" s="237"/>
      <c r="E31" s="237">
        <f>'Plan RDG'!D31</f>
        <v>0</v>
      </c>
      <c r="F31" s="152"/>
      <c r="G31" s="152">
        <f>'Plan RDG'!E31</f>
        <v>0</v>
      </c>
      <c r="H31" s="152"/>
      <c r="I31" s="35">
        <f t="shared" si="27"/>
        <v>0</v>
      </c>
      <c r="J31" s="152">
        <f>'Plan RDG'!F31</f>
        <v>0</v>
      </c>
      <c r="K31" s="152"/>
      <c r="L31" s="285">
        <f t="shared" si="28"/>
        <v>0</v>
      </c>
      <c r="M31" s="35">
        <f t="shared" si="29"/>
        <v>0</v>
      </c>
      <c r="N31" s="152">
        <f>'Plan RDG'!G31</f>
        <v>0</v>
      </c>
      <c r="O31" s="152"/>
      <c r="P31" s="36">
        <f t="shared" si="30"/>
        <v>0</v>
      </c>
      <c r="Q31" s="36">
        <f t="shared" si="30"/>
        <v>0</v>
      </c>
      <c r="R31" s="37"/>
      <c r="S31" s="152">
        <f>'Plan RDG'!J31</f>
        <v>0</v>
      </c>
      <c r="T31" s="152">
        <f>'Plan RDG'!K31</f>
        <v>0</v>
      </c>
      <c r="U31" s="36">
        <f t="shared" si="31"/>
        <v>0</v>
      </c>
      <c r="V31" s="37"/>
      <c r="W31" s="152">
        <f t="shared" si="5"/>
        <v>0</v>
      </c>
      <c r="X31" s="35">
        <f t="shared" si="32"/>
        <v>0</v>
      </c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</row>
    <row r="32" spans="2:36" ht="12.75" customHeight="1" x14ac:dyDescent="0.2">
      <c r="B32" s="236" t="s">
        <v>134</v>
      </c>
      <c r="C32" s="237">
        <f>'Plan RDG'!B32</f>
        <v>0</v>
      </c>
      <c r="D32" s="237"/>
      <c r="E32" s="237">
        <f>'Plan RDG'!D32</f>
        <v>0</v>
      </c>
      <c r="F32" s="152"/>
      <c r="G32" s="152">
        <f>'Plan RDG'!E32</f>
        <v>0</v>
      </c>
      <c r="H32" s="152"/>
      <c r="I32" s="35">
        <f t="shared" si="27"/>
        <v>0</v>
      </c>
      <c r="J32" s="152">
        <f>'Plan RDG'!F32</f>
        <v>0</v>
      </c>
      <c r="K32" s="152"/>
      <c r="L32" s="285">
        <f t="shared" si="28"/>
        <v>0</v>
      </c>
      <c r="M32" s="35">
        <f t="shared" si="29"/>
        <v>0</v>
      </c>
      <c r="N32" s="152">
        <f>'Plan RDG'!G32</f>
        <v>0</v>
      </c>
      <c r="O32" s="152"/>
      <c r="P32" s="36">
        <f t="shared" si="30"/>
        <v>0</v>
      </c>
      <c r="Q32" s="36">
        <f t="shared" si="30"/>
        <v>0</v>
      </c>
      <c r="R32" s="37"/>
      <c r="S32" s="152">
        <f>'Plan RDG'!J32</f>
        <v>0</v>
      </c>
      <c r="T32" s="152">
        <f>'Plan RDG'!K32</f>
        <v>0</v>
      </c>
      <c r="U32" s="36">
        <f t="shared" si="31"/>
        <v>0</v>
      </c>
      <c r="V32" s="37"/>
      <c r="W32" s="152">
        <f t="shared" si="5"/>
        <v>0</v>
      </c>
      <c r="X32" s="35">
        <f>SUM(P32,U32)</f>
        <v>0</v>
      </c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</row>
    <row r="33" spans="2:36" ht="12.75" customHeight="1" x14ac:dyDescent="0.2">
      <c r="B33" s="38" t="s">
        <v>135</v>
      </c>
      <c r="C33" s="332">
        <f>SUM(C28:C32)</f>
        <v>0</v>
      </c>
      <c r="D33" s="39"/>
      <c r="E33" s="40">
        <f t="shared" ref="E33:Q33" si="33">SUM(E28:E32)</f>
        <v>0</v>
      </c>
      <c r="F33" s="40">
        <f t="shared" si="33"/>
        <v>0</v>
      </c>
      <c r="G33" s="40">
        <f t="shared" si="33"/>
        <v>0</v>
      </c>
      <c r="H33" s="40">
        <f t="shared" si="33"/>
        <v>0</v>
      </c>
      <c r="I33" s="40">
        <f t="shared" si="33"/>
        <v>0</v>
      </c>
      <c r="J33" s="40">
        <f t="shared" si="33"/>
        <v>0</v>
      </c>
      <c r="K33" s="40">
        <f t="shared" si="33"/>
        <v>0</v>
      </c>
      <c r="L33" s="40">
        <f t="shared" si="33"/>
        <v>0</v>
      </c>
      <c r="M33" s="40">
        <f t="shared" si="33"/>
        <v>0</v>
      </c>
      <c r="N33" s="40">
        <f t="shared" si="33"/>
        <v>0</v>
      </c>
      <c r="O33" s="40">
        <f t="shared" si="33"/>
        <v>0</v>
      </c>
      <c r="P33" s="40">
        <f t="shared" ref="P33" si="34">SUM(P28:P32)</f>
        <v>0</v>
      </c>
      <c r="Q33" s="40">
        <f t="shared" si="33"/>
        <v>0</v>
      </c>
      <c r="R33" s="41"/>
      <c r="S33" s="40">
        <f t="shared" ref="S33:T33" si="35">SUM(S28:S32)</f>
        <v>0</v>
      </c>
      <c r="T33" s="40">
        <f t="shared" si="35"/>
        <v>0</v>
      </c>
      <c r="U33" s="40">
        <f t="shared" si="31"/>
        <v>0</v>
      </c>
      <c r="V33" s="41"/>
      <c r="W33" s="40">
        <f t="shared" si="5"/>
        <v>0</v>
      </c>
      <c r="X33" s="40">
        <f>SUM(P33,U33)</f>
        <v>0</v>
      </c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</row>
    <row r="34" spans="2:36" ht="12.75" customHeight="1" x14ac:dyDescent="0.2">
      <c r="B34" s="236"/>
      <c r="C34" s="237"/>
      <c r="D34" s="237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238"/>
      <c r="Q34" s="238"/>
      <c r="R34" s="37"/>
      <c r="S34" s="152"/>
      <c r="T34" s="152"/>
      <c r="U34" s="238"/>
      <c r="V34" s="37"/>
      <c r="W34" s="152"/>
      <c r="X34" s="152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</row>
    <row r="35" spans="2:36" ht="12.75" customHeight="1" x14ac:dyDescent="0.2">
      <c r="B35" s="236" t="s">
        <v>136</v>
      </c>
      <c r="C35" s="237">
        <f>'Plan RDG'!B35</f>
        <v>0</v>
      </c>
      <c r="D35" s="237"/>
      <c r="E35" s="237">
        <f>'Plan RDG'!D35</f>
        <v>0</v>
      </c>
      <c r="F35" s="152"/>
      <c r="G35" s="152">
        <f>'Plan RDG'!E35</f>
        <v>0</v>
      </c>
      <c r="H35" s="152"/>
      <c r="I35" s="35">
        <f t="shared" ref="I35:I37" si="36">+F35+H35</f>
        <v>0</v>
      </c>
      <c r="J35" s="152">
        <f>'Plan RDG'!F35</f>
        <v>0</v>
      </c>
      <c r="K35" s="152"/>
      <c r="L35" s="285">
        <f t="shared" ref="L35:L37" si="37">+E35+G35+J35</f>
        <v>0</v>
      </c>
      <c r="M35" s="35">
        <f t="shared" ref="M35:M37" si="38">+I35+K35</f>
        <v>0</v>
      </c>
      <c r="N35" s="152">
        <f>'Plan RDG'!G35</f>
        <v>0</v>
      </c>
      <c r="O35" s="152"/>
      <c r="P35" s="36">
        <f t="shared" ref="P35:Q37" si="39">SUM(L35,N35)</f>
        <v>0</v>
      </c>
      <c r="Q35" s="36">
        <f t="shared" si="39"/>
        <v>0</v>
      </c>
      <c r="R35" s="37"/>
      <c r="S35" s="152">
        <f>'Plan RDG'!J35</f>
        <v>0</v>
      </c>
      <c r="T35" s="152">
        <f>'Plan RDG'!K35</f>
        <v>0</v>
      </c>
      <c r="U35" s="36">
        <f t="shared" ref="U35:U38" si="40">SUM(S35,T35)</f>
        <v>0</v>
      </c>
      <c r="V35" s="37"/>
      <c r="W35" s="152">
        <f t="shared" si="5"/>
        <v>0</v>
      </c>
      <c r="X35" s="35">
        <f t="shared" ref="X35:X37" si="41">SUM(P35,U35)</f>
        <v>0</v>
      </c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</row>
    <row r="36" spans="2:36" ht="12.75" customHeight="1" x14ac:dyDescent="0.2">
      <c r="B36" s="236" t="s">
        <v>137</v>
      </c>
      <c r="C36" s="237">
        <f>'Plan RDG'!B36</f>
        <v>0</v>
      </c>
      <c r="D36" s="237"/>
      <c r="E36" s="237">
        <f>'Plan RDG'!D36</f>
        <v>0</v>
      </c>
      <c r="F36" s="152"/>
      <c r="G36" s="152">
        <f>'Plan RDG'!E36</f>
        <v>0</v>
      </c>
      <c r="H36" s="152"/>
      <c r="I36" s="35">
        <f t="shared" si="36"/>
        <v>0</v>
      </c>
      <c r="J36" s="152">
        <f>'Plan RDG'!F36</f>
        <v>0</v>
      </c>
      <c r="K36" s="152"/>
      <c r="L36" s="285">
        <f t="shared" si="37"/>
        <v>0</v>
      </c>
      <c r="M36" s="35">
        <f t="shared" si="38"/>
        <v>0</v>
      </c>
      <c r="N36" s="152">
        <f>'Plan RDG'!G36</f>
        <v>0</v>
      </c>
      <c r="O36" s="152"/>
      <c r="P36" s="36">
        <f t="shared" si="39"/>
        <v>0</v>
      </c>
      <c r="Q36" s="36">
        <f t="shared" si="39"/>
        <v>0</v>
      </c>
      <c r="R36" s="37"/>
      <c r="S36" s="152">
        <f>'Plan RDG'!J36</f>
        <v>0</v>
      </c>
      <c r="T36" s="152">
        <f>'Plan RDG'!K36</f>
        <v>0</v>
      </c>
      <c r="U36" s="36">
        <f t="shared" si="40"/>
        <v>0</v>
      </c>
      <c r="V36" s="37"/>
      <c r="W36" s="152">
        <f t="shared" si="5"/>
        <v>0</v>
      </c>
      <c r="X36" s="35">
        <f t="shared" si="41"/>
        <v>0</v>
      </c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</row>
    <row r="37" spans="2:36" ht="12.75" customHeight="1" x14ac:dyDescent="0.2">
      <c r="B37" s="236" t="s">
        <v>138</v>
      </c>
      <c r="C37" s="237">
        <f>'Plan RDG'!B37</f>
        <v>0</v>
      </c>
      <c r="D37" s="237"/>
      <c r="E37" s="237">
        <f>'Plan RDG'!D37</f>
        <v>0</v>
      </c>
      <c r="F37" s="152"/>
      <c r="G37" s="152">
        <f>'Plan RDG'!E37</f>
        <v>0</v>
      </c>
      <c r="H37" s="152"/>
      <c r="I37" s="35">
        <f t="shared" si="36"/>
        <v>0</v>
      </c>
      <c r="J37" s="152">
        <f>'Plan RDG'!F37</f>
        <v>0</v>
      </c>
      <c r="K37" s="152"/>
      <c r="L37" s="285">
        <f t="shared" si="37"/>
        <v>0</v>
      </c>
      <c r="M37" s="35">
        <f t="shared" si="38"/>
        <v>0</v>
      </c>
      <c r="N37" s="152">
        <f>'Plan RDG'!G37</f>
        <v>0</v>
      </c>
      <c r="O37" s="152"/>
      <c r="P37" s="36">
        <f t="shared" si="39"/>
        <v>0</v>
      </c>
      <c r="Q37" s="36">
        <f t="shared" si="39"/>
        <v>0</v>
      </c>
      <c r="R37" s="37"/>
      <c r="S37" s="152">
        <f>'Plan RDG'!J37</f>
        <v>0</v>
      </c>
      <c r="T37" s="152">
        <f>'Plan RDG'!K37</f>
        <v>0</v>
      </c>
      <c r="U37" s="36">
        <f t="shared" si="40"/>
        <v>0</v>
      </c>
      <c r="V37" s="37"/>
      <c r="W37" s="152">
        <f t="shared" si="5"/>
        <v>0</v>
      </c>
      <c r="X37" s="35">
        <f t="shared" si="41"/>
        <v>0</v>
      </c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</row>
    <row r="38" spans="2:36" ht="12.75" customHeight="1" x14ac:dyDescent="0.2">
      <c r="B38" s="43" t="s">
        <v>139</v>
      </c>
      <c r="C38" s="332">
        <f>SUM(C35:C37)</f>
        <v>0</v>
      </c>
      <c r="D38" s="237"/>
      <c r="E38" s="40">
        <f t="shared" ref="E38:Q38" si="42">SUM(E35:E37)</f>
        <v>0</v>
      </c>
      <c r="F38" s="40">
        <f t="shared" si="42"/>
        <v>0</v>
      </c>
      <c r="G38" s="40">
        <f t="shared" si="42"/>
        <v>0</v>
      </c>
      <c r="H38" s="40">
        <f t="shared" si="42"/>
        <v>0</v>
      </c>
      <c r="I38" s="40">
        <f t="shared" si="42"/>
        <v>0</v>
      </c>
      <c r="J38" s="40">
        <f t="shared" si="42"/>
        <v>0</v>
      </c>
      <c r="K38" s="40">
        <f t="shared" si="42"/>
        <v>0</v>
      </c>
      <c r="L38" s="40">
        <f t="shared" si="42"/>
        <v>0</v>
      </c>
      <c r="M38" s="40">
        <f t="shared" si="42"/>
        <v>0</v>
      </c>
      <c r="N38" s="40">
        <f t="shared" si="42"/>
        <v>0</v>
      </c>
      <c r="O38" s="40">
        <f t="shared" si="42"/>
        <v>0</v>
      </c>
      <c r="P38" s="40">
        <f t="shared" ref="P38" si="43">SUM(P35:P37)</f>
        <v>0</v>
      </c>
      <c r="Q38" s="40">
        <f t="shared" si="42"/>
        <v>0</v>
      </c>
      <c r="R38" s="37"/>
      <c r="S38" s="40">
        <f t="shared" ref="S38:T38" si="44">SUM(S35:S37)</f>
        <v>0</v>
      </c>
      <c r="T38" s="40">
        <f t="shared" si="44"/>
        <v>0</v>
      </c>
      <c r="U38" s="40">
        <f t="shared" si="40"/>
        <v>0</v>
      </c>
      <c r="V38" s="37"/>
      <c r="W38" s="40">
        <f t="shared" si="5"/>
        <v>0</v>
      </c>
      <c r="X38" s="40">
        <f>SUM(P38,U38)</f>
        <v>0</v>
      </c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</row>
    <row r="39" spans="2:36" ht="12.75" customHeight="1" x14ac:dyDescent="0.2">
      <c r="B39" s="160"/>
      <c r="C39" s="237"/>
      <c r="D39" s="237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238"/>
      <c r="Q39" s="238"/>
      <c r="R39" s="37"/>
      <c r="S39" s="152"/>
      <c r="T39" s="152"/>
      <c r="U39" s="238"/>
      <c r="V39" s="37"/>
      <c r="W39" s="152"/>
      <c r="X39" s="152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</row>
    <row r="40" spans="2:36" ht="12.75" customHeight="1" x14ac:dyDescent="0.2">
      <c r="B40" s="239" t="s">
        <v>140</v>
      </c>
      <c r="C40" s="237">
        <f>'Plan RDG'!B40</f>
        <v>0</v>
      </c>
      <c r="D40" s="237"/>
      <c r="E40" s="237">
        <f>'Plan RDG'!D40</f>
        <v>0</v>
      </c>
      <c r="F40" s="152"/>
      <c r="G40" s="152">
        <f>'Plan RDG'!E40</f>
        <v>0</v>
      </c>
      <c r="H40" s="152"/>
      <c r="I40" s="35">
        <f t="shared" ref="I40:I46" si="45">+F40+H40</f>
        <v>0</v>
      </c>
      <c r="J40" s="152">
        <f>'Plan RDG'!F40</f>
        <v>0</v>
      </c>
      <c r="K40" s="152"/>
      <c r="L40" s="285">
        <f t="shared" ref="L40:L46" si="46">+E40+G40+J40</f>
        <v>0</v>
      </c>
      <c r="M40" s="35">
        <f t="shared" ref="M40:M46" si="47">+I40+K40</f>
        <v>0</v>
      </c>
      <c r="N40" s="152">
        <f>'Plan RDG'!G40</f>
        <v>0</v>
      </c>
      <c r="O40" s="152"/>
      <c r="P40" s="36">
        <f t="shared" ref="P40:Q46" si="48">SUM(L40,N40)</f>
        <v>0</v>
      </c>
      <c r="Q40" s="36">
        <f t="shared" si="48"/>
        <v>0</v>
      </c>
      <c r="R40" s="37"/>
      <c r="S40" s="152">
        <f>'Plan RDG'!J40</f>
        <v>0</v>
      </c>
      <c r="T40" s="152">
        <f>'Plan RDG'!K40</f>
        <v>0</v>
      </c>
      <c r="U40" s="36">
        <f t="shared" ref="U40:U47" si="49">SUM(S40,T40)</f>
        <v>0</v>
      </c>
      <c r="V40" s="37"/>
      <c r="W40" s="152">
        <f t="shared" si="5"/>
        <v>0</v>
      </c>
      <c r="X40" s="35">
        <f t="shared" ref="X40:X46" si="50">SUM(P40,U40)</f>
        <v>0</v>
      </c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</row>
    <row r="41" spans="2:36" ht="15" customHeight="1" x14ac:dyDescent="0.2">
      <c r="B41" s="239" t="s">
        <v>141</v>
      </c>
      <c r="C41" s="237">
        <f>'Plan RDG'!B41</f>
        <v>0</v>
      </c>
      <c r="D41" s="237"/>
      <c r="E41" s="237">
        <f>'Plan RDG'!D41</f>
        <v>0</v>
      </c>
      <c r="F41" s="152"/>
      <c r="G41" s="152">
        <f>'Plan RDG'!E41</f>
        <v>0</v>
      </c>
      <c r="H41" s="152"/>
      <c r="I41" s="35">
        <f t="shared" si="45"/>
        <v>0</v>
      </c>
      <c r="J41" s="152">
        <f>'Plan RDG'!F41</f>
        <v>0</v>
      </c>
      <c r="K41" s="152"/>
      <c r="L41" s="285">
        <f t="shared" si="46"/>
        <v>0</v>
      </c>
      <c r="M41" s="35">
        <f t="shared" si="47"/>
        <v>0</v>
      </c>
      <c r="N41" s="152">
        <f>'Plan RDG'!G41</f>
        <v>0</v>
      </c>
      <c r="O41" s="152"/>
      <c r="P41" s="36">
        <f t="shared" si="48"/>
        <v>0</v>
      </c>
      <c r="Q41" s="36">
        <f t="shared" si="48"/>
        <v>0</v>
      </c>
      <c r="R41" s="37"/>
      <c r="S41" s="152">
        <f>'Plan RDG'!J41</f>
        <v>0</v>
      </c>
      <c r="T41" s="152">
        <f>'Plan RDG'!K41</f>
        <v>0</v>
      </c>
      <c r="U41" s="36">
        <f t="shared" si="49"/>
        <v>0</v>
      </c>
      <c r="V41" s="37"/>
      <c r="W41" s="152">
        <f t="shared" si="5"/>
        <v>0</v>
      </c>
      <c r="X41" s="35">
        <f t="shared" si="50"/>
        <v>0</v>
      </c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</row>
    <row r="42" spans="2:36" ht="12.75" customHeight="1" x14ac:dyDescent="0.2">
      <c r="B42" s="239" t="s">
        <v>142</v>
      </c>
      <c r="C42" s="237">
        <f>'Plan RDG'!B42</f>
        <v>0</v>
      </c>
      <c r="D42" s="237"/>
      <c r="E42" s="237">
        <f>'Plan RDG'!D42</f>
        <v>0</v>
      </c>
      <c r="F42" s="152"/>
      <c r="G42" s="152">
        <f>'Plan RDG'!E42</f>
        <v>0</v>
      </c>
      <c r="H42" s="152"/>
      <c r="I42" s="35">
        <f t="shared" si="45"/>
        <v>0</v>
      </c>
      <c r="J42" s="152">
        <f>'Plan RDG'!F42</f>
        <v>0</v>
      </c>
      <c r="K42" s="152"/>
      <c r="L42" s="285">
        <f t="shared" si="46"/>
        <v>0</v>
      </c>
      <c r="M42" s="35">
        <f t="shared" si="47"/>
        <v>0</v>
      </c>
      <c r="N42" s="152">
        <f>'Plan RDG'!G42</f>
        <v>0</v>
      </c>
      <c r="O42" s="152"/>
      <c r="P42" s="36">
        <f t="shared" si="48"/>
        <v>0</v>
      </c>
      <c r="Q42" s="36">
        <f t="shared" si="48"/>
        <v>0</v>
      </c>
      <c r="R42" s="37"/>
      <c r="S42" s="152">
        <f>'Plan RDG'!J42</f>
        <v>0</v>
      </c>
      <c r="T42" s="152">
        <f>'Plan RDG'!K42</f>
        <v>0</v>
      </c>
      <c r="U42" s="36">
        <f t="shared" si="49"/>
        <v>0</v>
      </c>
      <c r="V42" s="37"/>
      <c r="W42" s="152">
        <f t="shared" si="5"/>
        <v>0</v>
      </c>
      <c r="X42" s="35">
        <f t="shared" si="50"/>
        <v>0</v>
      </c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</row>
    <row r="43" spans="2:36" ht="12.75" customHeight="1" x14ac:dyDescent="0.2">
      <c r="B43" s="239" t="s">
        <v>143</v>
      </c>
      <c r="C43" s="237">
        <f>'Plan RDG'!B43</f>
        <v>0</v>
      </c>
      <c r="D43" s="237"/>
      <c r="E43" s="237">
        <f>'Plan RDG'!D43</f>
        <v>0</v>
      </c>
      <c r="F43" s="152"/>
      <c r="G43" s="152">
        <f>'Plan RDG'!E43</f>
        <v>0</v>
      </c>
      <c r="H43" s="152"/>
      <c r="I43" s="35">
        <f t="shared" si="45"/>
        <v>0</v>
      </c>
      <c r="J43" s="152">
        <f>'Plan RDG'!F43</f>
        <v>0</v>
      </c>
      <c r="K43" s="152"/>
      <c r="L43" s="285">
        <f t="shared" si="46"/>
        <v>0</v>
      </c>
      <c r="M43" s="35">
        <f t="shared" si="47"/>
        <v>0</v>
      </c>
      <c r="N43" s="152">
        <f>'Plan RDG'!G43</f>
        <v>0</v>
      </c>
      <c r="O43" s="152"/>
      <c r="P43" s="36">
        <f t="shared" si="48"/>
        <v>0</v>
      </c>
      <c r="Q43" s="36">
        <f t="shared" si="48"/>
        <v>0</v>
      </c>
      <c r="R43" s="37"/>
      <c r="S43" s="152">
        <f>'Plan RDG'!J43</f>
        <v>0</v>
      </c>
      <c r="T43" s="152">
        <f>'Plan RDG'!K43</f>
        <v>0</v>
      </c>
      <c r="U43" s="36">
        <f t="shared" si="49"/>
        <v>0</v>
      </c>
      <c r="V43" s="37"/>
      <c r="W43" s="152">
        <f t="shared" si="5"/>
        <v>0</v>
      </c>
      <c r="X43" s="35">
        <f t="shared" si="50"/>
        <v>0</v>
      </c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</row>
    <row r="44" spans="2:36" ht="12.75" customHeight="1" x14ac:dyDescent="0.2">
      <c r="B44" s="239" t="s">
        <v>144</v>
      </c>
      <c r="C44" s="237">
        <f>'Plan RDG'!B44</f>
        <v>0</v>
      </c>
      <c r="D44" s="237"/>
      <c r="E44" s="237">
        <f>'Plan RDG'!D44</f>
        <v>0</v>
      </c>
      <c r="F44" s="152"/>
      <c r="G44" s="152">
        <f>'Plan RDG'!E44</f>
        <v>0</v>
      </c>
      <c r="H44" s="152"/>
      <c r="I44" s="35">
        <f t="shared" si="45"/>
        <v>0</v>
      </c>
      <c r="J44" s="152">
        <f>'Plan RDG'!F44</f>
        <v>0</v>
      </c>
      <c r="K44" s="152"/>
      <c r="L44" s="285">
        <f t="shared" si="46"/>
        <v>0</v>
      </c>
      <c r="M44" s="35">
        <f t="shared" si="47"/>
        <v>0</v>
      </c>
      <c r="N44" s="152">
        <f>'Plan RDG'!G44</f>
        <v>0</v>
      </c>
      <c r="O44" s="152"/>
      <c r="P44" s="36">
        <f t="shared" si="48"/>
        <v>0</v>
      </c>
      <c r="Q44" s="36">
        <f t="shared" si="48"/>
        <v>0</v>
      </c>
      <c r="R44" s="37"/>
      <c r="S44" s="152">
        <f>'Plan RDG'!J44</f>
        <v>0</v>
      </c>
      <c r="T44" s="152">
        <f>'Plan RDG'!K44</f>
        <v>0</v>
      </c>
      <c r="U44" s="36">
        <f t="shared" si="49"/>
        <v>0</v>
      </c>
      <c r="V44" s="37"/>
      <c r="W44" s="152">
        <f t="shared" si="5"/>
        <v>0</v>
      </c>
      <c r="X44" s="35">
        <f t="shared" si="50"/>
        <v>0</v>
      </c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</row>
    <row r="45" spans="2:36" ht="12.75" customHeight="1" x14ac:dyDescent="0.2">
      <c r="B45" s="239" t="s">
        <v>145</v>
      </c>
      <c r="C45" s="237">
        <f>'Plan RDG'!B45</f>
        <v>0</v>
      </c>
      <c r="D45" s="237"/>
      <c r="E45" s="237">
        <f>'Plan RDG'!D45</f>
        <v>0</v>
      </c>
      <c r="F45" s="152"/>
      <c r="G45" s="152">
        <f>'Plan RDG'!E45</f>
        <v>0</v>
      </c>
      <c r="H45" s="152"/>
      <c r="I45" s="35">
        <f t="shared" si="45"/>
        <v>0</v>
      </c>
      <c r="J45" s="152">
        <f>'Plan RDG'!F45</f>
        <v>0</v>
      </c>
      <c r="K45" s="152"/>
      <c r="L45" s="285">
        <f t="shared" si="46"/>
        <v>0</v>
      </c>
      <c r="M45" s="35">
        <f t="shared" si="47"/>
        <v>0</v>
      </c>
      <c r="N45" s="152">
        <f>'Plan RDG'!G45</f>
        <v>0</v>
      </c>
      <c r="O45" s="152"/>
      <c r="P45" s="36">
        <f t="shared" si="48"/>
        <v>0</v>
      </c>
      <c r="Q45" s="36">
        <f t="shared" si="48"/>
        <v>0</v>
      </c>
      <c r="R45" s="37"/>
      <c r="S45" s="152">
        <f>'Plan RDG'!J45</f>
        <v>0</v>
      </c>
      <c r="T45" s="152">
        <f>'Plan RDG'!K45</f>
        <v>0</v>
      </c>
      <c r="U45" s="36">
        <f t="shared" si="49"/>
        <v>0</v>
      </c>
      <c r="V45" s="37"/>
      <c r="W45" s="152">
        <f t="shared" si="5"/>
        <v>0</v>
      </c>
      <c r="X45" s="35">
        <f t="shared" si="50"/>
        <v>0</v>
      </c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</row>
    <row r="46" spans="2:36" ht="12.75" customHeight="1" x14ac:dyDescent="0.2">
      <c r="B46" s="239" t="s">
        <v>146</v>
      </c>
      <c r="C46" s="237">
        <f>'Plan RDG'!B46</f>
        <v>0</v>
      </c>
      <c r="D46" s="237"/>
      <c r="E46" s="237">
        <f>'Plan RDG'!D46</f>
        <v>0</v>
      </c>
      <c r="F46" s="152"/>
      <c r="G46" s="152">
        <f>'Plan RDG'!E46</f>
        <v>0</v>
      </c>
      <c r="H46" s="152"/>
      <c r="I46" s="35">
        <f t="shared" si="45"/>
        <v>0</v>
      </c>
      <c r="J46" s="152">
        <f>'Plan RDG'!F46</f>
        <v>0</v>
      </c>
      <c r="K46" s="152"/>
      <c r="L46" s="285">
        <f t="shared" si="46"/>
        <v>0</v>
      </c>
      <c r="M46" s="35">
        <f t="shared" si="47"/>
        <v>0</v>
      </c>
      <c r="N46" s="152">
        <f>'Plan RDG'!G46</f>
        <v>0</v>
      </c>
      <c r="O46" s="152"/>
      <c r="P46" s="36">
        <f t="shared" si="48"/>
        <v>0</v>
      </c>
      <c r="Q46" s="36">
        <f t="shared" si="48"/>
        <v>0</v>
      </c>
      <c r="R46" s="37"/>
      <c r="S46" s="152">
        <f>'Plan RDG'!J46</f>
        <v>0</v>
      </c>
      <c r="T46" s="152">
        <f>'Plan RDG'!K46</f>
        <v>0</v>
      </c>
      <c r="U46" s="36">
        <f t="shared" si="49"/>
        <v>0</v>
      </c>
      <c r="V46" s="37"/>
      <c r="W46" s="152">
        <f t="shared" si="5"/>
        <v>0</v>
      </c>
      <c r="X46" s="35">
        <f t="shared" si="50"/>
        <v>0</v>
      </c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</row>
    <row r="47" spans="2:36" ht="12.75" customHeight="1" x14ac:dyDescent="0.2">
      <c r="B47" s="42" t="s">
        <v>147</v>
      </c>
      <c r="C47" s="332">
        <f>SUM(C40:C46)</f>
        <v>0</v>
      </c>
      <c r="D47" s="237"/>
      <c r="E47" s="40">
        <f t="shared" ref="E47:Q47" si="51">SUM(E40:E46)</f>
        <v>0</v>
      </c>
      <c r="F47" s="40">
        <f t="shared" si="51"/>
        <v>0</v>
      </c>
      <c r="G47" s="40">
        <f t="shared" si="51"/>
        <v>0</v>
      </c>
      <c r="H47" s="40">
        <f t="shared" si="51"/>
        <v>0</v>
      </c>
      <c r="I47" s="40">
        <f t="shared" si="51"/>
        <v>0</v>
      </c>
      <c r="J47" s="40">
        <f t="shared" si="51"/>
        <v>0</v>
      </c>
      <c r="K47" s="40">
        <f t="shared" si="51"/>
        <v>0</v>
      </c>
      <c r="L47" s="40">
        <f t="shared" si="51"/>
        <v>0</v>
      </c>
      <c r="M47" s="40">
        <f t="shared" si="51"/>
        <v>0</v>
      </c>
      <c r="N47" s="40">
        <f t="shared" si="51"/>
        <v>0</v>
      </c>
      <c r="O47" s="40">
        <f t="shared" si="51"/>
        <v>0</v>
      </c>
      <c r="P47" s="40">
        <f t="shared" ref="P47" si="52">SUM(P40:P46)</f>
        <v>0</v>
      </c>
      <c r="Q47" s="40">
        <f t="shared" si="51"/>
        <v>0</v>
      </c>
      <c r="R47" s="37"/>
      <c r="S47" s="40">
        <f t="shared" ref="S47:T47" si="53">SUM(S40:S46)</f>
        <v>0</v>
      </c>
      <c r="T47" s="40">
        <f t="shared" si="53"/>
        <v>0</v>
      </c>
      <c r="U47" s="40">
        <f t="shared" si="49"/>
        <v>0</v>
      </c>
      <c r="V47" s="37"/>
      <c r="W47" s="40">
        <f t="shared" si="5"/>
        <v>0</v>
      </c>
      <c r="X47" s="40">
        <f>SUM(P47,U47)</f>
        <v>0</v>
      </c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</row>
    <row r="48" spans="2:36" ht="12.75" customHeight="1" x14ac:dyDescent="0.2">
      <c r="B48" s="239"/>
      <c r="C48" s="237"/>
      <c r="D48" s="237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238"/>
      <c r="Q48" s="238"/>
      <c r="R48" s="37"/>
      <c r="S48" s="152"/>
      <c r="T48" s="152"/>
      <c r="U48" s="238"/>
      <c r="V48" s="44"/>
      <c r="W48" s="152"/>
      <c r="X48" s="23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</row>
    <row r="49" spans="2:36" ht="12.75" customHeight="1" x14ac:dyDescent="0.2">
      <c r="B49" s="236"/>
      <c r="C49" s="27"/>
      <c r="D49" s="237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238"/>
      <c r="Q49" s="238"/>
      <c r="R49" s="37"/>
      <c r="S49" s="152"/>
      <c r="T49" s="152"/>
      <c r="U49" s="238"/>
      <c r="V49" s="44"/>
      <c r="W49" s="152"/>
      <c r="X49" s="23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</row>
    <row r="50" spans="2:36" ht="12.75" customHeight="1" thickBot="1" x14ac:dyDescent="0.25">
      <c r="B50" s="45" t="s">
        <v>148</v>
      </c>
      <c r="C50" s="327">
        <f>SUM(C15,C22,C26,C33,C38,C47)</f>
        <v>0</v>
      </c>
      <c r="D50" s="46"/>
      <c r="E50" s="47">
        <f t="shared" ref="E50:Q50" si="54">SUM(E15,E22,E26,E33,E38,E47)</f>
        <v>0</v>
      </c>
      <c r="F50" s="47">
        <f t="shared" si="54"/>
        <v>0</v>
      </c>
      <c r="G50" s="47">
        <f t="shared" si="54"/>
        <v>0</v>
      </c>
      <c r="H50" s="47">
        <f t="shared" si="54"/>
        <v>0</v>
      </c>
      <c r="I50" s="47">
        <f t="shared" si="54"/>
        <v>0</v>
      </c>
      <c r="J50" s="47">
        <f t="shared" si="54"/>
        <v>0</v>
      </c>
      <c r="K50" s="47">
        <f t="shared" si="54"/>
        <v>0</v>
      </c>
      <c r="L50" s="47">
        <f t="shared" si="54"/>
        <v>0</v>
      </c>
      <c r="M50" s="47">
        <f t="shared" si="54"/>
        <v>0</v>
      </c>
      <c r="N50" s="47">
        <f t="shared" si="54"/>
        <v>0</v>
      </c>
      <c r="O50" s="47">
        <f t="shared" si="54"/>
        <v>0</v>
      </c>
      <c r="P50" s="47">
        <f t="shared" ref="P50" si="55">SUM(P15,P22,P26,P33,P38,P47)</f>
        <v>0</v>
      </c>
      <c r="Q50" s="47">
        <f t="shared" si="54"/>
        <v>0</v>
      </c>
      <c r="R50" s="48"/>
      <c r="S50" s="47">
        <f t="shared" ref="S50:U50" si="56">SUM(S15,S22,S26,S33,S38,S47)</f>
        <v>0</v>
      </c>
      <c r="T50" s="47">
        <f t="shared" si="56"/>
        <v>0</v>
      </c>
      <c r="U50" s="47">
        <f t="shared" si="56"/>
        <v>0</v>
      </c>
      <c r="V50" s="49"/>
      <c r="W50" s="47">
        <f t="shared" ref="W50" si="57">Q50+U50</f>
        <v>0</v>
      </c>
      <c r="X50" s="50">
        <f>SUM(P50,U50)</f>
        <v>0</v>
      </c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</row>
    <row r="51" spans="2:36" ht="12.75" customHeight="1" thickTop="1" x14ac:dyDescent="0.2">
      <c r="B51" s="236"/>
      <c r="C51" s="153"/>
      <c r="D51" s="152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51"/>
      <c r="Q51" s="51"/>
      <c r="R51" s="37"/>
      <c r="S51" s="153"/>
      <c r="T51" s="153"/>
      <c r="U51" s="238"/>
      <c r="V51" s="37"/>
      <c r="W51" s="153"/>
      <c r="X51" s="152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</row>
    <row r="52" spans="2:36" ht="12.75" customHeight="1" x14ac:dyDescent="0.2">
      <c r="B52" s="236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238"/>
      <c r="Q52" s="238"/>
      <c r="R52" s="37"/>
      <c r="S52" s="152"/>
      <c r="T52" s="152"/>
      <c r="U52" s="238"/>
      <c r="V52" s="37"/>
      <c r="W52" s="152"/>
      <c r="X52" s="152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</row>
    <row r="53" spans="2:36" ht="12.75" customHeight="1" x14ac:dyDescent="0.2">
      <c r="B53" s="236" t="s">
        <v>149</v>
      </c>
      <c r="C53" s="152">
        <f>'Plan RDG'!B53</f>
        <v>0</v>
      </c>
      <c r="D53" s="152"/>
      <c r="E53" s="152">
        <f>'Plan RDG'!D53</f>
        <v>0</v>
      </c>
      <c r="F53" s="152"/>
      <c r="G53" s="152">
        <f>'Plan RDG'!E53</f>
        <v>0</v>
      </c>
      <c r="H53" s="152"/>
      <c r="I53" s="35">
        <f t="shared" ref="I53:I54" si="58">+F53+H53</f>
        <v>0</v>
      </c>
      <c r="J53" s="152">
        <f>'Plan RDG'!F53</f>
        <v>0</v>
      </c>
      <c r="K53" s="152"/>
      <c r="L53" s="285">
        <f t="shared" ref="L53:L54" si="59">+E53+G53+J53</f>
        <v>0</v>
      </c>
      <c r="M53" s="35">
        <f t="shared" ref="M53:M54" si="60">+I53+K53</f>
        <v>0</v>
      </c>
      <c r="N53" s="152">
        <f>'Plan RDG'!G53</f>
        <v>0</v>
      </c>
      <c r="O53" s="152"/>
      <c r="P53" s="36">
        <f>SUM(L53,N53)</f>
        <v>0</v>
      </c>
      <c r="Q53" s="36">
        <f>SUM(M53,O53)</f>
        <v>0</v>
      </c>
      <c r="R53" s="37"/>
      <c r="S53" s="152">
        <f>'Plan RDG'!J53</f>
        <v>0</v>
      </c>
      <c r="T53" s="152">
        <f>'Plan RDG'!K53</f>
        <v>0</v>
      </c>
      <c r="U53" s="36">
        <f t="shared" ref="U53:U54" si="61">SUM(S53,T53)</f>
        <v>0</v>
      </c>
      <c r="V53" s="37"/>
      <c r="W53" s="152">
        <f t="shared" ref="W53:W55" si="62">Q53+U53</f>
        <v>0</v>
      </c>
      <c r="X53" s="35">
        <f t="shared" ref="X53:X54" si="63">SUM(P53,U53)</f>
        <v>0</v>
      </c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</row>
    <row r="54" spans="2:36" ht="12.75" customHeight="1" x14ac:dyDescent="0.2">
      <c r="B54" s="236" t="s">
        <v>150</v>
      </c>
      <c r="C54" s="152">
        <f>'Plan RDG'!B54</f>
        <v>0</v>
      </c>
      <c r="D54" s="152"/>
      <c r="E54" s="152">
        <f>'Plan RDG'!D54</f>
        <v>0</v>
      </c>
      <c r="F54" s="152"/>
      <c r="G54" s="152">
        <f>'Plan RDG'!E54</f>
        <v>0</v>
      </c>
      <c r="H54" s="152"/>
      <c r="I54" s="35">
        <f t="shared" si="58"/>
        <v>0</v>
      </c>
      <c r="J54" s="152">
        <f>'Plan RDG'!F54</f>
        <v>0</v>
      </c>
      <c r="K54" s="152"/>
      <c r="L54" s="285">
        <f t="shared" si="59"/>
        <v>0</v>
      </c>
      <c r="M54" s="35">
        <f t="shared" si="60"/>
        <v>0</v>
      </c>
      <c r="N54" s="152">
        <f>'Plan RDG'!G54</f>
        <v>0</v>
      </c>
      <c r="O54" s="152"/>
      <c r="P54" s="36">
        <f>SUM(L54,N54)</f>
        <v>0</v>
      </c>
      <c r="Q54" s="36">
        <f>SUM(M54,O54)</f>
        <v>0</v>
      </c>
      <c r="R54" s="37"/>
      <c r="S54" s="152">
        <f>'Plan RDG'!J54</f>
        <v>0</v>
      </c>
      <c r="T54" s="152">
        <f>'Plan RDG'!K54</f>
        <v>0</v>
      </c>
      <c r="U54" s="36">
        <f t="shared" si="61"/>
        <v>0</v>
      </c>
      <c r="V54" s="37"/>
      <c r="W54" s="152">
        <f t="shared" si="62"/>
        <v>0</v>
      </c>
      <c r="X54" s="35">
        <f t="shared" si="63"/>
        <v>0</v>
      </c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</row>
    <row r="55" spans="2:36" ht="12.75" customHeight="1" x14ac:dyDescent="0.2">
      <c r="B55" s="52" t="s">
        <v>151</v>
      </c>
      <c r="C55" s="53">
        <f>SUM(C53:C54)</f>
        <v>0</v>
      </c>
      <c r="D55" s="54"/>
      <c r="E55" s="53">
        <f t="shared" ref="E55:Q55" si="64">SUM(E53:E54)</f>
        <v>0</v>
      </c>
      <c r="F55" s="53">
        <f t="shared" si="64"/>
        <v>0</v>
      </c>
      <c r="G55" s="53">
        <f t="shared" si="64"/>
        <v>0</v>
      </c>
      <c r="H55" s="53">
        <f t="shared" si="64"/>
        <v>0</v>
      </c>
      <c r="I55" s="53">
        <f t="shared" si="64"/>
        <v>0</v>
      </c>
      <c r="J55" s="53">
        <f t="shared" si="64"/>
        <v>0</v>
      </c>
      <c r="K55" s="53">
        <f t="shared" si="64"/>
        <v>0</v>
      </c>
      <c r="L55" s="53">
        <f t="shared" si="64"/>
        <v>0</v>
      </c>
      <c r="M55" s="53">
        <f t="shared" si="64"/>
        <v>0</v>
      </c>
      <c r="N55" s="53">
        <f t="shared" si="64"/>
        <v>0</v>
      </c>
      <c r="O55" s="53">
        <f t="shared" si="64"/>
        <v>0</v>
      </c>
      <c r="P55" s="53">
        <f t="shared" ref="P55" si="65">SUM(P53:P54)</f>
        <v>0</v>
      </c>
      <c r="Q55" s="53">
        <f t="shared" si="64"/>
        <v>0</v>
      </c>
      <c r="R55" s="54"/>
      <c r="S55" s="53">
        <f t="shared" ref="S55:T55" si="66">SUM(S53:S54)</f>
        <v>0</v>
      </c>
      <c r="T55" s="53">
        <f t="shared" si="66"/>
        <v>0</v>
      </c>
      <c r="U55" s="53">
        <f>SUM(S55:T55)</f>
        <v>0</v>
      </c>
      <c r="V55" s="54"/>
      <c r="W55" s="53">
        <f t="shared" si="62"/>
        <v>0</v>
      </c>
      <c r="X55" s="53">
        <f>SUM(P55,U55)</f>
        <v>0</v>
      </c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</row>
    <row r="56" spans="2:36" ht="12.75" customHeight="1" x14ac:dyDescent="0.2">
      <c r="B56" s="236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238"/>
      <c r="Q56" s="238"/>
      <c r="R56" s="37"/>
      <c r="S56" s="152"/>
      <c r="T56" s="152"/>
      <c r="U56" s="238"/>
      <c r="V56" s="37"/>
      <c r="W56" s="152"/>
      <c r="X56" s="152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</row>
    <row r="57" spans="2:36" ht="12.75" customHeight="1" x14ac:dyDescent="0.2">
      <c r="B57" s="236" t="s">
        <v>152</v>
      </c>
      <c r="C57" s="152">
        <f>'Plan RDG'!B57</f>
        <v>0</v>
      </c>
      <c r="D57" s="152"/>
      <c r="E57" s="152">
        <f>'Plan RDG'!D57</f>
        <v>0</v>
      </c>
      <c r="F57" s="152"/>
      <c r="G57" s="152">
        <f>'Plan RDG'!E57</f>
        <v>0</v>
      </c>
      <c r="H57" s="152"/>
      <c r="I57" s="35">
        <f t="shared" ref="I57:I59" si="67">+F57+H57</f>
        <v>0</v>
      </c>
      <c r="J57" s="152">
        <f>'Plan RDG'!F57</f>
        <v>0</v>
      </c>
      <c r="K57" s="152"/>
      <c r="L57" s="285">
        <f t="shared" ref="L57:L59" si="68">+E57+G57+J57</f>
        <v>0</v>
      </c>
      <c r="M57" s="35">
        <f t="shared" ref="M57:M59" si="69">+I57+K57</f>
        <v>0</v>
      </c>
      <c r="N57" s="152">
        <f>'Plan RDG'!G57</f>
        <v>0</v>
      </c>
      <c r="O57" s="152"/>
      <c r="P57" s="36">
        <f t="shared" ref="P57:Q59" si="70">SUM(L57,N57)</f>
        <v>0</v>
      </c>
      <c r="Q57" s="36">
        <f t="shared" si="70"/>
        <v>0</v>
      </c>
      <c r="R57" s="37"/>
      <c r="S57" s="152">
        <f>'Plan RDG'!J57</f>
        <v>0</v>
      </c>
      <c r="T57" s="152">
        <f>'Plan RDG'!K57</f>
        <v>0</v>
      </c>
      <c r="U57" s="36">
        <f t="shared" ref="U57:U60" si="71">SUM(S57,T57)</f>
        <v>0</v>
      </c>
      <c r="V57" s="36"/>
      <c r="W57" s="152">
        <f t="shared" ref="W57:W60" si="72">Q57+U57</f>
        <v>0</v>
      </c>
      <c r="X57" s="35">
        <f t="shared" ref="X57:X59" si="73">SUM(P57,U57)</f>
        <v>0</v>
      </c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</row>
    <row r="58" spans="2:36" ht="12.75" customHeight="1" x14ac:dyDescent="0.2">
      <c r="B58" s="236" t="s">
        <v>153</v>
      </c>
      <c r="C58" s="152">
        <f>'Plan RDG'!B58</f>
        <v>0</v>
      </c>
      <c r="D58" s="152"/>
      <c r="E58" s="152">
        <f>'Plan RDG'!D58</f>
        <v>0</v>
      </c>
      <c r="F58" s="152"/>
      <c r="G58" s="152">
        <f>'Plan RDG'!E58</f>
        <v>0</v>
      </c>
      <c r="H58" s="152"/>
      <c r="I58" s="35">
        <f t="shared" si="67"/>
        <v>0</v>
      </c>
      <c r="J58" s="152">
        <f>'Plan RDG'!F58</f>
        <v>0</v>
      </c>
      <c r="K58" s="152"/>
      <c r="L58" s="285">
        <f t="shared" si="68"/>
        <v>0</v>
      </c>
      <c r="M58" s="35">
        <f t="shared" si="69"/>
        <v>0</v>
      </c>
      <c r="N58" s="152">
        <f>'Plan RDG'!G58</f>
        <v>0</v>
      </c>
      <c r="O58" s="152"/>
      <c r="P58" s="36">
        <f t="shared" si="70"/>
        <v>0</v>
      </c>
      <c r="Q58" s="36">
        <f t="shared" si="70"/>
        <v>0</v>
      </c>
      <c r="R58" s="37"/>
      <c r="S58" s="152">
        <f>'Plan RDG'!J58</f>
        <v>0</v>
      </c>
      <c r="T58" s="152">
        <f>'Plan RDG'!K58</f>
        <v>0</v>
      </c>
      <c r="U58" s="36">
        <f t="shared" si="71"/>
        <v>0</v>
      </c>
      <c r="V58" s="36"/>
      <c r="W58" s="152">
        <f t="shared" si="72"/>
        <v>0</v>
      </c>
      <c r="X58" s="35">
        <f t="shared" si="73"/>
        <v>0</v>
      </c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</row>
    <row r="59" spans="2:36" ht="12.75" customHeight="1" x14ac:dyDescent="0.2">
      <c r="B59" s="236" t="s">
        <v>154</v>
      </c>
      <c r="C59" s="152">
        <f>'Plan RDG'!B59</f>
        <v>0</v>
      </c>
      <c r="D59" s="152"/>
      <c r="E59" s="152">
        <f>'Plan RDG'!D59</f>
        <v>0</v>
      </c>
      <c r="F59" s="152"/>
      <c r="G59" s="152">
        <f>'Plan RDG'!E59</f>
        <v>0</v>
      </c>
      <c r="H59" s="152"/>
      <c r="I59" s="35">
        <f t="shared" si="67"/>
        <v>0</v>
      </c>
      <c r="J59" s="152">
        <f>'Plan RDG'!F59</f>
        <v>0</v>
      </c>
      <c r="K59" s="152"/>
      <c r="L59" s="285">
        <f t="shared" si="68"/>
        <v>0</v>
      </c>
      <c r="M59" s="35">
        <f t="shared" si="69"/>
        <v>0</v>
      </c>
      <c r="N59" s="152">
        <f>'Plan RDG'!G59</f>
        <v>0</v>
      </c>
      <c r="O59" s="152"/>
      <c r="P59" s="36">
        <f t="shared" si="70"/>
        <v>0</v>
      </c>
      <c r="Q59" s="36">
        <f t="shared" si="70"/>
        <v>0</v>
      </c>
      <c r="R59" s="37"/>
      <c r="S59" s="152">
        <f>'Plan RDG'!J59</f>
        <v>0</v>
      </c>
      <c r="T59" s="152">
        <f>'Plan RDG'!K59</f>
        <v>0</v>
      </c>
      <c r="U59" s="36">
        <f t="shared" si="71"/>
        <v>0</v>
      </c>
      <c r="V59" s="36"/>
      <c r="W59" s="152">
        <f t="shared" si="72"/>
        <v>0</v>
      </c>
      <c r="X59" s="35">
        <f t="shared" si="73"/>
        <v>0</v>
      </c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</row>
    <row r="60" spans="2:36" ht="12.75" customHeight="1" x14ac:dyDescent="0.2">
      <c r="B60" s="52" t="s">
        <v>155</v>
      </c>
      <c r="C60" s="53">
        <f>SUM(C57:C59)</f>
        <v>0</v>
      </c>
      <c r="D60" s="152"/>
      <c r="E60" s="53">
        <f t="shared" ref="E60:Q60" si="74">SUM(E57:E59)</f>
        <v>0</v>
      </c>
      <c r="F60" s="53">
        <f t="shared" si="74"/>
        <v>0</v>
      </c>
      <c r="G60" s="53">
        <f t="shared" si="74"/>
        <v>0</v>
      </c>
      <c r="H60" s="53">
        <f t="shared" si="74"/>
        <v>0</v>
      </c>
      <c r="I60" s="53">
        <f t="shared" si="74"/>
        <v>0</v>
      </c>
      <c r="J60" s="53">
        <f t="shared" si="74"/>
        <v>0</v>
      </c>
      <c r="K60" s="53">
        <f t="shared" si="74"/>
        <v>0</v>
      </c>
      <c r="L60" s="53">
        <f t="shared" si="74"/>
        <v>0</v>
      </c>
      <c r="M60" s="53">
        <f t="shared" si="74"/>
        <v>0</v>
      </c>
      <c r="N60" s="53">
        <f t="shared" si="74"/>
        <v>0</v>
      </c>
      <c r="O60" s="53">
        <f t="shared" si="74"/>
        <v>0</v>
      </c>
      <c r="P60" s="53">
        <f t="shared" ref="P60" si="75">SUM(P57:P59)</f>
        <v>0</v>
      </c>
      <c r="Q60" s="53">
        <f t="shared" si="74"/>
        <v>0</v>
      </c>
      <c r="R60" s="37"/>
      <c r="S60" s="53">
        <f t="shared" ref="S60:T60" si="76">SUM(S57:S59)</f>
        <v>0</v>
      </c>
      <c r="T60" s="53">
        <f t="shared" si="76"/>
        <v>0</v>
      </c>
      <c r="U60" s="53">
        <f t="shared" si="71"/>
        <v>0</v>
      </c>
      <c r="V60" s="37"/>
      <c r="W60" s="53">
        <f t="shared" si="72"/>
        <v>0</v>
      </c>
      <c r="X60" s="53">
        <f>SUM(P60,U60)</f>
        <v>0</v>
      </c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2:36" ht="12.75" customHeight="1" x14ac:dyDescent="0.2">
      <c r="B61" s="236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238"/>
      <c r="Q61" s="238"/>
      <c r="R61" s="37"/>
      <c r="S61" s="152"/>
      <c r="T61" s="152"/>
      <c r="U61" s="238"/>
      <c r="V61" s="37"/>
      <c r="W61" s="152"/>
      <c r="X61" s="152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</row>
    <row r="62" spans="2:36" ht="12.75" customHeight="1" x14ac:dyDescent="0.2">
      <c r="B62" s="239" t="s">
        <v>156</v>
      </c>
      <c r="C62" s="152">
        <f>'Plan RDG'!B62</f>
        <v>0</v>
      </c>
      <c r="D62" s="152"/>
      <c r="E62" s="152">
        <f>'Plan RDG'!D62</f>
        <v>0</v>
      </c>
      <c r="F62" s="152"/>
      <c r="G62" s="152">
        <f>'Plan RDG'!E62</f>
        <v>0</v>
      </c>
      <c r="H62" s="152"/>
      <c r="I62" s="35">
        <f t="shared" ref="I62:I64" si="77">+F62+H62</f>
        <v>0</v>
      </c>
      <c r="J62" s="152">
        <f>'Plan RDG'!F62</f>
        <v>0</v>
      </c>
      <c r="K62" s="152"/>
      <c r="L62" s="285">
        <f t="shared" ref="L62:L64" si="78">+E62+G62+J62</f>
        <v>0</v>
      </c>
      <c r="M62" s="35">
        <f t="shared" ref="M62:M64" si="79">+I62+K62</f>
        <v>0</v>
      </c>
      <c r="N62" s="152">
        <f>'Plan RDG'!G62</f>
        <v>0</v>
      </c>
      <c r="O62" s="152"/>
      <c r="P62" s="36">
        <f t="shared" ref="P62:Q64" si="80">SUM(L62,N62)</f>
        <v>0</v>
      </c>
      <c r="Q62" s="36">
        <f t="shared" si="80"/>
        <v>0</v>
      </c>
      <c r="R62" s="37"/>
      <c r="S62" s="152">
        <f>'Plan RDG'!J62</f>
        <v>0</v>
      </c>
      <c r="T62" s="152">
        <f>'Plan RDG'!K62</f>
        <v>0</v>
      </c>
      <c r="U62" s="36">
        <f t="shared" ref="U62:U65" si="81">SUM(S62,T62)</f>
        <v>0</v>
      </c>
      <c r="V62" s="36"/>
      <c r="W62" s="152">
        <f t="shared" ref="W62:W65" si="82">Q62+U62</f>
        <v>0</v>
      </c>
      <c r="X62" s="35">
        <f t="shared" ref="X62:X64" si="83">SUM(P62,U62)</f>
        <v>0</v>
      </c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</row>
    <row r="63" spans="2:36" ht="12.75" customHeight="1" x14ac:dyDescent="0.2">
      <c r="B63" s="239" t="s">
        <v>157</v>
      </c>
      <c r="C63" s="152">
        <f>'Plan RDG'!B63</f>
        <v>0</v>
      </c>
      <c r="D63" s="152"/>
      <c r="E63" s="152">
        <f>'Plan RDG'!D63</f>
        <v>0</v>
      </c>
      <c r="F63" s="152"/>
      <c r="G63" s="152">
        <f>'Plan RDG'!E63</f>
        <v>0</v>
      </c>
      <c r="H63" s="152"/>
      <c r="I63" s="35">
        <f t="shared" si="77"/>
        <v>0</v>
      </c>
      <c r="J63" s="152">
        <f>'Plan RDG'!F63</f>
        <v>0</v>
      </c>
      <c r="K63" s="152"/>
      <c r="L63" s="285">
        <f t="shared" si="78"/>
        <v>0</v>
      </c>
      <c r="M63" s="35">
        <f t="shared" si="79"/>
        <v>0</v>
      </c>
      <c r="N63" s="152">
        <f>'Plan RDG'!G63</f>
        <v>0</v>
      </c>
      <c r="O63" s="152"/>
      <c r="P63" s="36">
        <f t="shared" si="80"/>
        <v>0</v>
      </c>
      <c r="Q63" s="36">
        <f t="shared" si="80"/>
        <v>0</v>
      </c>
      <c r="R63" s="37"/>
      <c r="S63" s="152">
        <f>'Plan RDG'!J63</f>
        <v>0</v>
      </c>
      <c r="T63" s="152">
        <f>'Plan RDG'!K63</f>
        <v>0</v>
      </c>
      <c r="U63" s="36">
        <f t="shared" si="81"/>
        <v>0</v>
      </c>
      <c r="V63" s="36"/>
      <c r="W63" s="152">
        <f t="shared" si="82"/>
        <v>0</v>
      </c>
      <c r="X63" s="35">
        <f t="shared" si="83"/>
        <v>0</v>
      </c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</row>
    <row r="64" spans="2:36" ht="12.75" customHeight="1" x14ac:dyDescent="0.2">
      <c r="B64" s="239" t="s">
        <v>158</v>
      </c>
      <c r="C64" s="152">
        <f>'Plan RDG'!B64</f>
        <v>0</v>
      </c>
      <c r="D64" s="152"/>
      <c r="E64" s="152">
        <f>'Plan RDG'!D64</f>
        <v>0</v>
      </c>
      <c r="F64" s="152"/>
      <c r="G64" s="152">
        <f>'Plan RDG'!E64</f>
        <v>0</v>
      </c>
      <c r="H64" s="152"/>
      <c r="I64" s="35">
        <f t="shared" si="77"/>
        <v>0</v>
      </c>
      <c r="J64" s="152">
        <f>'Plan RDG'!F64</f>
        <v>0</v>
      </c>
      <c r="K64" s="152"/>
      <c r="L64" s="285">
        <f t="shared" si="78"/>
        <v>0</v>
      </c>
      <c r="M64" s="35">
        <f t="shared" si="79"/>
        <v>0</v>
      </c>
      <c r="N64" s="152">
        <f>'Plan RDG'!G64</f>
        <v>0</v>
      </c>
      <c r="O64" s="152"/>
      <c r="P64" s="36">
        <f t="shared" si="80"/>
        <v>0</v>
      </c>
      <c r="Q64" s="36">
        <f t="shared" si="80"/>
        <v>0</v>
      </c>
      <c r="R64" s="37"/>
      <c r="S64" s="152">
        <f>'Plan RDG'!J64</f>
        <v>0</v>
      </c>
      <c r="T64" s="152">
        <f>'Plan RDG'!K64</f>
        <v>0</v>
      </c>
      <c r="U64" s="36">
        <f t="shared" si="81"/>
        <v>0</v>
      </c>
      <c r="V64" s="36"/>
      <c r="W64" s="152">
        <f t="shared" si="82"/>
        <v>0</v>
      </c>
      <c r="X64" s="35">
        <f t="shared" si="83"/>
        <v>0</v>
      </c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</row>
    <row r="65" spans="2:36" ht="12.75" customHeight="1" x14ac:dyDescent="0.2">
      <c r="B65" s="52" t="s">
        <v>159</v>
      </c>
      <c r="C65" s="53">
        <f>SUM(C62:C64)</f>
        <v>0</v>
      </c>
      <c r="D65" s="152"/>
      <c r="E65" s="53">
        <f t="shared" ref="E65:Q65" si="84">SUM(E62:E64)</f>
        <v>0</v>
      </c>
      <c r="F65" s="53">
        <f t="shared" si="84"/>
        <v>0</v>
      </c>
      <c r="G65" s="53">
        <f t="shared" si="84"/>
        <v>0</v>
      </c>
      <c r="H65" s="53">
        <f t="shared" si="84"/>
        <v>0</v>
      </c>
      <c r="I65" s="53">
        <f t="shared" si="84"/>
        <v>0</v>
      </c>
      <c r="J65" s="53">
        <f t="shared" si="84"/>
        <v>0</v>
      </c>
      <c r="K65" s="53">
        <f t="shared" si="84"/>
        <v>0</v>
      </c>
      <c r="L65" s="53">
        <f t="shared" si="84"/>
        <v>0</v>
      </c>
      <c r="M65" s="53">
        <f t="shared" si="84"/>
        <v>0</v>
      </c>
      <c r="N65" s="53">
        <f t="shared" si="84"/>
        <v>0</v>
      </c>
      <c r="O65" s="53">
        <f t="shared" si="84"/>
        <v>0</v>
      </c>
      <c r="P65" s="53">
        <f t="shared" ref="P65" si="85">SUM(P62:P64)</f>
        <v>0</v>
      </c>
      <c r="Q65" s="53">
        <f t="shared" si="84"/>
        <v>0</v>
      </c>
      <c r="R65" s="37"/>
      <c r="S65" s="53">
        <f t="shared" ref="S65:T65" si="86">SUM(S62:S64)</f>
        <v>0</v>
      </c>
      <c r="T65" s="53">
        <f t="shared" si="86"/>
        <v>0</v>
      </c>
      <c r="U65" s="53">
        <f t="shared" si="81"/>
        <v>0</v>
      </c>
      <c r="V65" s="37"/>
      <c r="W65" s="53">
        <f t="shared" si="82"/>
        <v>0</v>
      </c>
      <c r="X65" s="53">
        <f>SUM(P65,U65)</f>
        <v>0</v>
      </c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2:36" ht="12.75" customHeight="1" x14ac:dyDescent="0.2">
      <c r="B66" s="240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238"/>
      <c r="Q66" s="238"/>
      <c r="R66" s="37"/>
      <c r="S66" s="152"/>
      <c r="T66" s="152"/>
      <c r="U66" s="238"/>
      <c r="V66" s="37"/>
      <c r="W66" s="152"/>
      <c r="X66" s="152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2:36" ht="12.75" customHeight="1" x14ac:dyDescent="0.2">
      <c r="B67" s="239" t="s">
        <v>160</v>
      </c>
      <c r="C67" s="152">
        <f>'Plan RDG'!B67</f>
        <v>0</v>
      </c>
      <c r="D67" s="152"/>
      <c r="E67" s="152">
        <f>'Plan RDG'!D67</f>
        <v>0</v>
      </c>
      <c r="F67" s="152"/>
      <c r="G67" s="152">
        <f>'Plan RDG'!E67</f>
        <v>0</v>
      </c>
      <c r="H67" s="152"/>
      <c r="I67" s="35">
        <f t="shared" ref="I67:I69" si="87">+F67+H67</f>
        <v>0</v>
      </c>
      <c r="J67" s="152">
        <f>'Plan RDG'!F67</f>
        <v>0</v>
      </c>
      <c r="K67" s="152"/>
      <c r="L67" s="285">
        <f t="shared" ref="L67:L69" si="88">+E67+G67+J67</f>
        <v>0</v>
      </c>
      <c r="M67" s="35">
        <f t="shared" ref="M67:M69" si="89">+I67+K67</f>
        <v>0</v>
      </c>
      <c r="N67" s="152">
        <f>'Plan RDG'!G67</f>
        <v>0</v>
      </c>
      <c r="O67" s="152"/>
      <c r="P67" s="36">
        <f t="shared" ref="P67:Q69" si="90">SUM(L67,N67)</f>
        <v>0</v>
      </c>
      <c r="Q67" s="36">
        <f t="shared" si="90"/>
        <v>0</v>
      </c>
      <c r="R67" s="37"/>
      <c r="S67" s="152">
        <f>'Plan RDG'!J67</f>
        <v>0</v>
      </c>
      <c r="T67" s="152">
        <f>'Plan RDG'!K67</f>
        <v>0</v>
      </c>
      <c r="U67" s="36">
        <f t="shared" ref="U67:U70" si="91">SUM(S67,T67)</f>
        <v>0</v>
      </c>
      <c r="V67" s="36"/>
      <c r="W67" s="152">
        <f t="shared" ref="W67:W70" si="92">Q67+U67</f>
        <v>0</v>
      </c>
      <c r="X67" s="35">
        <f t="shared" ref="X67:X69" si="93">SUM(P67,U67)</f>
        <v>0</v>
      </c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2:36" ht="12.75" customHeight="1" x14ac:dyDescent="0.2">
      <c r="B68" s="239" t="s">
        <v>161</v>
      </c>
      <c r="C68" s="152">
        <f>'Plan RDG'!B68</f>
        <v>0</v>
      </c>
      <c r="D68" s="152"/>
      <c r="E68" s="152">
        <f>'Plan RDG'!D68</f>
        <v>0</v>
      </c>
      <c r="F68" s="152"/>
      <c r="G68" s="152">
        <f>'Plan RDG'!E68</f>
        <v>0</v>
      </c>
      <c r="H68" s="152"/>
      <c r="I68" s="35">
        <f t="shared" si="87"/>
        <v>0</v>
      </c>
      <c r="J68" s="152">
        <f>'Plan RDG'!F68</f>
        <v>0</v>
      </c>
      <c r="K68" s="152"/>
      <c r="L68" s="285">
        <f t="shared" si="88"/>
        <v>0</v>
      </c>
      <c r="M68" s="35">
        <f t="shared" si="89"/>
        <v>0</v>
      </c>
      <c r="N68" s="152">
        <f>'Plan RDG'!G68</f>
        <v>0</v>
      </c>
      <c r="O68" s="152"/>
      <c r="P68" s="36">
        <f t="shared" si="90"/>
        <v>0</v>
      </c>
      <c r="Q68" s="36">
        <f t="shared" si="90"/>
        <v>0</v>
      </c>
      <c r="R68" s="37"/>
      <c r="S68" s="152">
        <f>'Plan RDG'!J68</f>
        <v>0</v>
      </c>
      <c r="T68" s="152">
        <f>'Plan RDG'!K68</f>
        <v>0</v>
      </c>
      <c r="U68" s="36">
        <f t="shared" si="91"/>
        <v>0</v>
      </c>
      <c r="V68" s="36"/>
      <c r="W68" s="152">
        <f t="shared" si="92"/>
        <v>0</v>
      </c>
      <c r="X68" s="35">
        <f t="shared" si="93"/>
        <v>0</v>
      </c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2:36" ht="12.75" customHeight="1" x14ac:dyDescent="0.2">
      <c r="B69" s="239" t="s">
        <v>162</v>
      </c>
      <c r="C69" s="152">
        <f>'Plan RDG'!B69</f>
        <v>0</v>
      </c>
      <c r="D69" s="152"/>
      <c r="E69" s="152">
        <f>'Plan RDG'!D69</f>
        <v>0</v>
      </c>
      <c r="F69" s="152"/>
      <c r="G69" s="152">
        <f>'Plan RDG'!E69</f>
        <v>0</v>
      </c>
      <c r="H69" s="152"/>
      <c r="I69" s="35">
        <f t="shared" si="87"/>
        <v>0</v>
      </c>
      <c r="J69" s="152">
        <f>'Plan RDG'!F69</f>
        <v>0</v>
      </c>
      <c r="K69" s="152"/>
      <c r="L69" s="285">
        <f t="shared" si="88"/>
        <v>0</v>
      </c>
      <c r="M69" s="35">
        <f t="shared" si="89"/>
        <v>0</v>
      </c>
      <c r="N69" s="152">
        <f>'Plan RDG'!G69</f>
        <v>0</v>
      </c>
      <c r="O69" s="152"/>
      <c r="P69" s="36">
        <f t="shared" si="90"/>
        <v>0</v>
      </c>
      <c r="Q69" s="36">
        <f t="shared" si="90"/>
        <v>0</v>
      </c>
      <c r="R69" s="37"/>
      <c r="S69" s="152">
        <f>'Plan RDG'!J69</f>
        <v>0</v>
      </c>
      <c r="T69" s="152">
        <f>'Plan RDG'!K69</f>
        <v>0</v>
      </c>
      <c r="U69" s="36">
        <f t="shared" si="91"/>
        <v>0</v>
      </c>
      <c r="V69" s="36"/>
      <c r="W69" s="152">
        <f t="shared" si="92"/>
        <v>0</v>
      </c>
      <c r="X69" s="35">
        <f t="shared" si="93"/>
        <v>0</v>
      </c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</row>
    <row r="70" spans="2:36" ht="12.75" customHeight="1" x14ac:dyDescent="0.2">
      <c r="B70" s="52" t="s">
        <v>163</v>
      </c>
      <c r="C70" s="53">
        <f>SUM(C67:C69)</f>
        <v>0</v>
      </c>
      <c r="D70" s="152"/>
      <c r="E70" s="53">
        <f t="shared" ref="E70:Q70" si="94">SUM(E67:E69)</f>
        <v>0</v>
      </c>
      <c r="F70" s="53">
        <f t="shared" si="94"/>
        <v>0</v>
      </c>
      <c r="G70" s="53">
        <f t="shared" si="94"/>
        <v>0</v>
      </c>
      <c r="H70" s="53">
        <f t="shared" si="94"/>
        <v>0</v>
      </c>
      <c r="I70" s="53">
        <f t="shared" si="94"/>
        <v>0</v>
      </c>
      <c r="J70" s="53">
        <f t="shared" si="94"/>
        <v>0</v>
      </c>
      <c r="K70" s="53">
        <f t="shared" si="94"/>
        <v>0</v>
      </c>
      <c r="L70" s="53">
        <f t="shared" si="94"/>
        <v>0</v>
      </c>
      <c r="M70" s="53">
        <f t="shared" si="94"/>
        <v>0</v>
      </c>
      <c r="N70" s="53">
        <f t="shared" si="94"/>
        <v>0</v>
      </c>
      <c r="O70" s="53">
        <f t="shared" si="94"/>
        <v>0</v>
      </c>
      <c r="P70" s="53">
        <f t="shared" ref="P70" si="95">SUM(P67:P69)</f>
        <v>0</v>
      </c>
      <c r="Q70" s="53">
        <f t="shared" si="94"/>
        <v>0</v>
      </c>
      <c r="R70" s="37"/>
      <c r="S70" s="53">
        <f t="shared" ref="S70:T70" si="96">SUM(S67:S69)</f>
        <v>0</v>
      </c>
      <c r="T70" s="53">
        <f t="shared" si="96"/>
        <v>0</v>
      </c>
      <c r="U70" s="53">
        <f t="shared" si="91"/>
        <v>0</v>
      </c>
      <c r="V70" s="37"/>
      <c r="W70" s="53">
        <f t="shared" si="92"/>
        <v>0</v>
      </c>
      <c r="X70" s="53">
        <f>SUM(P70,U70)</f>
        <v>0</v>
      </c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2:36" ht="12.75" customHeight="1" x14ac:dyDescent="0.2">
      <c r="B71" s="240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238"/>
      <c r="Q71" s="238"/>
      <c r="R71" s="37"/>
      <c r="S71" s="152"/>
      <c r="T71" s="152"/>
      <c r="U71" s="152"/>
      <c r="V71" s="37"/>
      <c r="W71" s="152"/>
      <c r="X71" s="152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2:36" ht="12.75" customHeight="1" x14ac:dyDescent="0.2">
      <c r="B72" s="239" t="s">
        <v>162</v>
      </c>
      <c r="C72" s="152">
        <f>'Plan RDG'!B72</f>
        <v>0</v>
      </c>
      <c r="D72" s="152"/>
      <c r="E72" s="152">
        <f>'Plan RDG'!D72</f>
        <v>0</v>
      </c>
      <c r="F72" s="152"/>
      <c r="G72" s="152">
        <f>'Plan RDG'!E72</f>
        <v>0</v>
      </c>
      <c r="H72" s="152"/>
      <c r="I72" s="35">
        <f>+F72+H72</f>
        <v>0</v>
      </c>
      <c r="J72" s="152">
        <f>'Plan RDG'!F72</f>
        <v>0</v>
      </c>
      <c r="K72" s="152"/>
      <c r="L72" s="285">
        <f>+E72+G72+J72</f>
        <v>0</v>
      </c>
      <c r="M72" s="35">
        <f>+I72+K72</f>
        <v>0</v>
      </c>
      <c r="N72" s="152">
        <f>'Plan RDG'!G72</f>
        <v>0</v>
      </c>
      <c r="O72" s="152"/>
      <c r="P72" s="36">
        <f>SUM(L72,N72)</f>
        <v>0</v>
      </c>
      <c r="Q72" s="36">
        <f>SUM(M72,O72)</f>
        <v>0</v>
      </c>
      <c r="R72" s="37"/>
      <c r="S72" s="152">
        <f>'Plan RDG'!J72</f>
        <v>0</v>
      </c>
      <c r="T72" s="152">
        <f>'Plan RDG'!K72</f>
        <v>0</v>
      </c>
      <c r="U72" s="36">
        <f>SUM(S72,T72)</f>
        <v>0</v>
      </c>
      <c r="V72" s="36"/>
      <c r="W72" s="152">
        <f t="shared" ref="W72:W73" si="97">Q72+U72</f>
        <v>0</v>
      </c>
      <c r="X72" s="36">
        <f>SUM(P72,U72)</f>
        <v>0</v>
      </c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2:36" ht="12.75" customHeight="1" x14ac:dyDescent="0.2">
      <c r="B73" s="55" t="s">
        <v>164</v>
      </c>
      <c r="C73" s="56">
        <f>SUM(C60,C65,C70,C72)</f>
        <v>0</v>
      </c>
      <c r="D73" s="57"/>
      <c r="E73" s="56">
        <f t="shared" ref="E73:Q73" si="98">SUM(E60,E65,E70,E72)</f>
        <v>0</v>
      </c>
      <c r="F73" s="56">
        <f t="shared" si="98"/>
        <v>0</v>
      </c>
      <c r="G73" s="56">
        <f t="shared" si="98"/>
        <v>0</v>
      </c>
      <c r="H73" s="56">
        <f t="shared" si="98"/>
        <v>0</v>
      </c>
      <c r="I73" s="56">
        <f t="shared" si="98"/>
        <v>0</v>
      </c>
      <c r="J73" s="56">
        <f t="shared" si="98"/>
        <v>0</v>
      </c>
      <c r="K73" s="56">
        <f t="shared" si="98"/>
        <v>0</v>
      </c>
      <c r="L73" s="56">
        <f t="shared" si="98"/>
        <v>0</v>
      </c>
      <c r="M73" s="56">
        <f t="shared" si="98"/>
        <v>0</v>
      </c>
      <c r="N73" s="56">
        <f t="shared" si="98"/>
        <v>0</v>
      </c>
      <c r="O73" s="56">
        <f t="shared" si="98"/>
        <v>0</v>
      </c>
      <c r="P73" s="56">
        <f t="shared" ref="P73" si="99">SUM(P60,P65,P70,P72)</f>
        <v>0</v>
      </c>
      <c r="Q73" s="56">
        <f t="shared" si="98"/>
        <v>0</v>
      </c>
      <c r="R73" s="56"/>
      <c r="S73" s="56">
        <f t="shared" ref="S73:U73" si="100">SUM(S60,S65,S70,S72)</f>
        <v>0</v>
      </c>
      <c r="T73" s="56">
        <f t="shared" si="100"/>
        <v>0</v>
      </c>
      <c r="U73" s="56">
        <f t="shared" si="100"/>
        <v>0</v>
      </c>
      <c r="V73" s="57"/>
      <c r="W73" s="56">
        <f t="shared" si="97"/>
        <v>0</v>
      </c>
      <c r="X73" s="56">
        <f>SUM(P73,U73)</f>
        <v>0</v>
      </c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2:36" ht="12.75" customHeight="1" x14ac:dyDescent="0.2">
      <c r="B74" s="241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238"/>
      <c r="Q74" s="238"/>
      <c r="R74" s="37"/>
      <c r="S74" s="152"/>
      <c r="T74" s="152"/>
      <c r="U74" s="152"/>
      <c r="V74" s="37"/>
      <c r="W74" s="152"/>
      <c r="X74" s="152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</row>
    <row r="75" spans="2:36" ht="12.75" customHeight="1" x14ac:dyDescent="0.2">
      <c r="B75" s="242" t="s">
        <v>165</v>
      </c>
      <c r="C75" s="152">
        <f>'Plan RDG'!B75</f>
        <v>0</v>
      </c>
      <c r="D75" s="152"/>
      <c r="E75" s="152">
        <f>'Plan RDG'!D75</f>
        <v>0</v>
      </c>
      <c r="F75" s="152"/>
      <c r="G75" s="152">
        <f>'Plan RDG'!E75</f>
        <v>0</v>
      </c>
      <c r="H75" s="152"/>
      <c r="I75" s="35">
        <f t="shared" ref="I75:I78" si="101">+F75+H75</f>
        <v>0</v>
      </c>
      <c r="J75" s="152">
        <f>'Plan RDG'!F75</f>
        <v>0</v>
      </c>
      <c r="K75" s="152"/>
      <c r="L75" s="285">
        <f t="shared" ref="L75:L78" si="102">+E75+G75+J75</f>
        <v>0</v>
      </c>
      <c r="M75" s="35">
        <f t="shared" ref="M75:M78" si="103">+I75+K75</f>
        <v>0</v>
      </c>
      <c r="N75" s="152">
        <f>'Plan RDG'!G75</f>
        <v>0</v>
      </c>
      <c r="O75" s="152"/>
      <c r="P75" s="36">
        <f t="shared" ref="P75:Q78" si="104">SUM(L75,N75)</f>
        <v>0</v>
      </c>
      <c r="Q75" s="36">
        <f t="shared" si="104"/>
        <v>0</v>
      </c>
      <c r="R75" s="37"/>
      <c r="S75" s="152">
        <f>'Plan RDG'!J75</f>
        <v>0</v>
      </c>
      <c r="T75" s="152">
        <f>'Plan RDG'!K75</f>
        <v>0</v>
      </c>
      <c r="U75" s="36">
        <f t="shared" ref="U75:U79" si="105">SUM(S75,T75)</f>
        <v>0</v>
      </c>
      <c r="V75" s="36"/>
      <c r="W75" s="152">
        <f t="shared" ref="W75:W79" si="106">Q75+U75</f>
        <v>0</v>
      </c>
      <c r="X75" s="36">
        <f t="shared" ref="X75:X78" si="107">SUM(P75,U75)</f>
        <v>0</v>
      </c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</row>
    <row r="76" spans="2:36" ht="12.75" customHeight="1" x14ac:dyDescent="0.2">
      <c r="B76" s="242" t="s">
        <v>166</v>
      </c>
      <c r="C76" s="152">
        <f>'Plan RDG'!B76</f>
        <v>0</v>
      </c>
      <c r="D76" s="152"/>
      <c r="E76" s="152">
        <f>'Plan RDG'!D76</f>
        <v>0</v>
      </c>
      <c r="F76" s="152"/>
      <c r="G76" s="152">
        <f>'Plan RDG'!E76</f>
        <v>0</v>
      </c>
      <c r="H76" s="152"/>
      <c r="I76" s="35">
        <f t="shared" si="101"/>
        <v>0</v>
      </c>
      <c r="J76" s="152">
        <f>'Plan RDG'!F76</f>
        <v>0</v>
      </c>
      <c r="K76" s="152"/>
      <c r="L76" s="285">
        <f t="shared" si="102"/>
        <v>0</v>
      </c>
      <c r="M76" s="35">
        <f t="shared" si="103"/>
        <v>0</v>
      </c>
      <c r="N76" s="152">
        <f>'Plan RDG'!G76</f>
        <v>0</v>
      </c>
      <c r="O76" s="152"/>
      <c r="P76" s="36">
        <f t="shared" si="104"/>
        <v>0</v>
      </c>
      <c r="Q76" s="36">
        <f t="shared" si="104"/>
        <v>0</v>
      </c>
      <c r="R76" s="37"/>
      <c r="S76" s="152">
        <f>'Plan RDG'!J76</f>
        <v>0</v>
      </c>
      <c r="T76" s="152">
        <f>'Plan RDG'!K76</f>
        <v>0</v>
      </c>
      <c r="U76" s="36">
        <f t="shared" si="105"/>
        <v>0</v>
      </c>
      <c r="V76" s="36"/>
      <c r="W76" s="152">
        <f t="shared" si="106"/>
        <v>0</v>
      </c>
      <c r="X76" s="36">
        <f t="shared" si="107"/>
        <v>0</v>
      </c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2:36" ht="12.75" customHeight="1" x14ac:dyDescent="0.2">
      <c r="B77" s="242" t="s">
        <v>167</v>
      </c>
      <c r="C77" s="152">
        <f>'Plan RDG'!B77</f>
        <v>0</v>
      </c>
      <c r="D77" s="152"/>
      <c r="E77" s="152">
        <f>'Plan RDG'!D77</f>
        <v>0</v>
      </c>
      <c r="F77" s="152"/>
      <c r="G77" s="152">
        <f>'Plan RDG'!E77</f>
        <v>0</v>
      </c>
      <c r="H77" s="152"/>
      <c r="I77" s="35">
        <f t="shared" si="101"/>
        <v>0</v>
      </c>
      <c r="J77" s="152">
        <f>'Plan RDG'!F77</f>
        <v>0</v>
      </c>
      <c r="K77" s="152"/>
      <c r="L77" s="285">
        <f t="shared" si="102"/>
        <v>0</v>
      </c>
      <c r="M77" s="35">
        <f t="shared" si="103"/>
        <v>0</v>
      </c>
      <c r="N77" s="152">
        <f>'Plan RDG'!G77</f>
        <v>0</v>
      </c>
      <c r="O77" s="152"/>
      <c r="P77" s="36">
        <f t="shared" si="104"/>
        <v>0</v>
      </c>
      <c r="Q77" s="36">
        <f t="shared" si="104"/>
        <v>0</v>
      </c>
      <c r="R77" s="37"/>
      <c r="S77" s="152">
        <f>'Plan RDG'!J77</f>
        <v>0</v>
      </c>
      <c r="T77" s="152">
        <f>'Plan RDG'!K77</f>
        <v>0</v>
      </c>
      <c r="U77" s="36">
        <f t="shared" si="105"/>
        <v>0</v>
      </c>
      <c r="V77" s="36"/>
      <c r="W77" s="152">
        <f t="shared" si="106"/>
        <v>0</v>
      </c>
      <c r="X77" s="36">
        <f t="shared" si="107"/>
        <v>0</v>
      </c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2:36" ht="12.75" customHeight="1" x14ac:dyDescent="0.2">
      <c r="B78" s="242" t="s">
        <v>168</v>
      </c>
      <c r="C78" s="152">
        <f>'Plan RDG'!B78</f>
        <v>0</v>
      </c>
      <c r="D78" s="152"/>
      <c r="E78" s="152">
        <f>'Plan RDG'!D78</f>
        <v>0</v>
      </c>
      <c r="F78" s="152"/>
      <c r="G78" s="152">
        <f>'Plan RDG'!E78</f>
        <v>0</v>
      </c>
      <c r="H78" s="152"/>
      <c r="I78" s="35">
        <f t="shared" si="101"/>
        <v>0</v>
      </c>
      <c r="J78" s="152">
        <f>'Plan RDG'!F78</f>
        <v>0</v>
      </c>
      <c r="K78" s="152"/>
      <c r="L78" s="285">
        <f t="shared" si="102"/>
        <v>0</v>
      </c>
      <c r="M78" s="35">
        <f t="shared" si="103"/>
        <v>0</v>
      </c>
      <c r="N78" s="152">
        <f>'Plan RDG'!G78</f>
        <v>0</v>
      </c>
      <c r="O78" s="152"/>
      <c r="P78" s="36">
        <f t="shared" si="104"/>
        <v>0</v>
      </c>
      <c r="Q78" s="36">
        <f t="shared" si="104"/>
        <v>0</v>
      </c>
      <c r="R78" s="37"/>
      <c r="S78" s="152">
        <f>'Plan RDG'!J78</f>
        <v>0</v>
      </c>
      <c r="T78" s="152">
        <f>'Plan RDG'!K78</f>
        <v>0</v>
      </c>
      <c r="U78" s="36">
        <f t="shared" si="105"/>
        <v>0</v>
      </c>
      <c r="V78" s="36"/>
      <c r="W78" s="152">
        <f t="shared" si="106"/>
        <v>0</v>
      </c>
      <c r="X78" s="36">
        <f t="shared" si="107"/>
        <v>0</v>
      </c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2:36" ht="12.75" customHeight="1" x14ac:dyDescent="0.2">
      <c r="B79" s="58" t="s">
        <v>169</v>
      </c>
      <c r="C79" s="59">
        <f>SUM(C75:C78)</f>
        <v>0</v>
      </c>
      <c r="D79" s="60"/>
      <c r="E79" s="59">
        <f t="shared" ref="E79:Q79" si="108">SUM(E75:E78)</f>
        <v>0</v>
      </c>
      <c r="F79" s="59">
        <f t="shared" si="108"/>
        <v>0</v>
      </c>
      <c r="G79" s="59">
        <f t="shared" si="108"/>
        <v>0</v>
      </c>
      <c r="H79" s="59">
        <f t="shared" si="108"/>
        <v>0</v>
      </c>
      <c r="I79" s="59">
        <f t="shared" si="108"/>
        <v>0</v>
      </c>
      <c r="J79" s="59">
        <f t="shared" si="108"/>
        <v>0</v>
      </c>
      <c r="K79" s="59">
        <f t="shared" si="108"/>
        <v>0</v>
      </c>
      <c r="L79" s="59">
        <f t="shared" si="108"/>
        <v>0</v>
      </c>
      <c r="M79" s="59">
        <f t="shared" si="108"/>
        <v>0</v>
      </c>
      <c r="N79" s="59">
        <f t="shared" si="108"/>
        <v>0</v>
      </c>
      <c r="O79" s="59">
        <f t="shared" si="108"/>
        <v>0</v>
      </c>
      <c r="P79" s="59">
        <f t="shared" ref="P79" si="109">SUM(P75:P78)</f>
        <v>0</v>
      </c>
      <c r="Q79" s="59">
        <f t="shared" si="108"/>
        <v>0</v>
      </c>
      <c r="R79" s="61"/>
      <c r="S79" s="59">
        <f t="shared" ref="S79:T79" si="110">SUM(S75:S78)</f>
        <v>0</v>
      </c>
      <c r="T79" s="59">
        <f t="shared" si="110"/>
        <v>0</v>
      </c>
      <c r="U79" s="59">
        <f t="shared" si="105"/>
        <v>0</v>
      </c>
      <c r="V79" s="60"/>
      <c r="W79" s="59">
        <f t="shared" si="106"/>
        <v>0</v>
      </c>
      <c r="X79" s="59">
        <f>SUM(P79,U79)</f>
        <v>0</v>
      </c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2:36" ht="12.75" customHeight="1" x14ac:dyDescent="0.2">
      <c r="B80" s="240"/>
      <c r="C80" s="154"/>
      <c r="D80" s="152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243"/>
      <c r="Q80" s="243"/>
      <c r="R80" s="37"/>
      <c r="S80" s="154"/>
      <c r="T80" s="154"/>
      <c r="U80" s="152"/>
      <c r="V80" s="37"/>
      <c r="W80" s="154"/>
      <c r="X80" s="244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</row>
    <row r="81" spans="2:36" ht="12.75" customHeight="1" x14ac:dyDescent="0.2">
      <c r="B81" s="245" t="s">
        <v>170</v>
      </c>
      <c r="C81" s="288">
        <f>'Plan RDG'!B81</f>
        <v>0</v>
      </c>
      <c r="D81" s="152"/>
      <c r="E81" s="288">
        <f>'Plan RDG'!D81</f>
        <v>0</v>
      </c>
      <c r="F81" s="154"/>
      <c r="G81" s="152">
        <f>'Plan RDG'!E81</f>
        <v>0</v>
      </c>
      <c r="H81" s="154"/>
      <c r="I81" s="35">
        <f t="shared" ref="I81:I88" si="111">+F81+H81</f>
        <v>0</v>
      </c>
      <c r="J81" s="152">
        <f>'Plan RDG'!F81</f>
        <v>0</v>
      </c>
      <c r="K81" s="154"/>
      <c r="L81" s="285">
        <f t="shared" ref="L81:L88" si="112">+E81+G81+J81</f>
        <v>0</v>
      </c>
      <c r="M81" s="35">
        <f t="shared" ref="M81:M88" si="113">+I81+K81</f>
        <v>0</v>
      </c>
      <c r="N81" s="152">
        <f>'Plan RDG'!G81</f>
        <v>0</v>
      </c>
      <c r="O81" s="288"/>
      <c r="P81" s="36">
        <f t="shared" ref="P81:Q88" si="114">SUM(L81,N81)</f>
        <v>0</v>
      </c>
      <c r="Q81" s="36">
        <f t="shared" si="114"/>
        <v>0</v>
      </c>
      <c r="R81" s="37"/>
      <c r="S81" s="152">
        <f>'Plan RDG'!J81</f>
        <v>0</v>
      </c>
      <c r="T81" s="152">
        <f>'Plan RDG'!K81</f>
        <v>0</v>
      </c>
      <c r="U81" s="36">
        <f t="shared" ref="U81:U89" si="115">SUM(S81,T81)</f>
        <v>0</v>
      </c>
      <c r="V81" s="36"/>
      <c r="W81" s="152">
        <f t="shared" ref="W81:W89" si="116">Q81+U81</f>
        <v>0</v>
      </c>
      <c r="X81" s="36">
        <f t="shared" ref="X81:X88" si="117">SUM(P81,U81)</f>
        <v>0</v>
      </c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2:36" ht="12.75" customHeight="1" x14ac:dyDescent="0.2">
      <c r="B82" s="239" t="s">
        <v>171</v>
      </c>
      <c r="C82" s="288">
        <f>'Plan RDG'!B82</f>
        <v>0</v>
      </c>
      <c r="D82" s="152"/>
      <c r="E82" s="288">
        <f>'Plan RDG'!D82</f>
        <v>0</v>
      </c>
      <c r="F82" s="154"/>
      <c r="G82" s="152">
        <f>'Plan RDG'!E82</f>
        <v>0</v>
      </c>
      <c r="H82" s="154"/>
      <c r="I82" s="35">
        <f t="shared" si="111"/>
        <v>0</v>
      </c>
      <c r="J82" s="152">
        <f>'Plan RDG'!F82</f>
        <v>0</v>
      </c>
      <c r="K82" s="154"/>
      <c r="L82" s="285">
        <f t="shared" si="112"/>
        <v>0</v>
      </c>
      <c r="M82" s="35">
        <f t="shared" si="113"/>
        <v>0</v>
      </c>
      <c r="N82" s="152">
        <f>'Plan RDG'!G82</f>
        <v>0</v>
      </c>
      <c r="O82" s="288"/>
      <c r="P82" s="36">
        <f t="shared" si="114"/>
        <v>0</v>
      </c>
      <c r="Q82" s="36">
        <f t="shared" si="114"/>
        <v>0</v>
      </c>
      <c r="R82" s="37"/>
      <c r="S82" s="152">
        <f>'Plan RDG'!J82</f>
        <v>0</v>
      </c>
      <c r="T82" s="152">
        <f>'Plan RDG'!K82</f>
        <v>0</v>
      </c>
      <c r="U82" s="36">
        <f t="shared" si="115"/>
        <v>0</v>
      </c>
      <c r="V82" s="36"/>
      <c r="W82" s="152">
        <f t="shared" si="116"/>
        <v>0</v>
      </c>
      <c r="X82" s="36">
        <f t="shared" si="117"/>
        <v>0</v>
      </c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2:36" ht="12.75" customHeight="1" x14ac:dyDescent="0.2">
      <c r="B83" s="239" t="s">
        <v>172</v>
      </c>
      <c r="C83" s="288">
        <f>'Plan RDG'!B83</f>
        <v>0</v>
      </c>
      <c r="D83" s="152"/>
      <c r="E83" s="288">
        <f>'Plan RDG'!D83</f>
        <v>0</v>
      </c>
      <c r="F83" s="154"/>
      <c r="G83" s="152">
        <f>'Plan RDG'!E83</f>
        <v>0</v>
      </c>
      <c r="H83" s="154"/>
      <c r="I83" s="35">
        <f t="shared" si="111"/>
        <v>0</v>
      </c>
      <c r="J83" s="152">
        <f>'Plan RDG'!F83</f>
        <v>0</v>
      </c>
      <c r="K83" s="154"/>
      <c r="L83" s="285">
        <f t="shared" si="112"/>
        <v>0</v>
      </c>
      <c r="M83" s="35">
        <f t="shared" si="113"/>
        <v>0</v>
      </c>
      <c r="N83" s="152">
        <f>'Plan RDG'!G83</f>
        <v>0</v>
      </c>
      <c r="O83" s="288"/>
      <c r="P83" s="36">
        <f t="shared" si="114"/>
        <v>0</v>
      </c>
      <c r="Q83" s="36">
        <f t="shared" si="114"/>
        <v>0</v>
      </c>
      <c r="R83" s="37"/>
      <c r="S83" s="152">
        <f>'Plan RDG'!J83</f>
        <v>0</v>
      </c>
      <c r="T83" s="152">
        <f>'Plan RDG'!K83</f>
        <v>0</v>
      </c>
      <c r="U83" s="36">
        <f t="shared" si="115"/>
        <v>0</v>
      </c>
      <c r="V83" s="36"/>
      <c r="W83" s="152">
        <f t="shared" si="116"/>
        <v>0</v>
      </c>
      <c r="X83" s="36">
        <f t="shared" si="117"/>
        <v>0</v>
      </c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2:36" ht="12.75" customHeight="1" x14ac:dyDescent="0.2">
      <c r="B84" s="239" t="s">
        <v>173</v>
      </c>
      <c r="C84" s="288">
        <f>'Plan RDG'!B84</f>
        <v>0</v>
      </c>
      <c r="D84" s="152"/>
      <c r="E84" s="288">
        <f>'Plan RDG'!D84</f>
        <v>0</v>
      </c>
      <c r="F84" s="154"/>
      <c r="G84" s="152">
        <f>'Plan RDG'!E84</f>
        <v>0</v>
      </c>
      <c r="H84" s="154"/>
      <c r="I84" s="35">
        <f t="shared" si="111"/>
        <v>0</v>
      </c>
      <c r="J84" s="152">
        <f>'Plan RDG'!F84</f>
        <v>0</v>
      </c>
      <c r="K84" s="154"/>
      <c r="L84" s="285">
        <f t="shared" si="112"/>
        <v>0</v>
      </c>
      <c r="M84" s="35">
        <f t="shared" si="113"/>
        <v>0</v>
      </c>
      <c r="N84" s="152">
        <f>'Plan RDG'!G84</f>
        <v>0</v>
      </c>
      <c r="O84" s="288"/>
      <c r="P84" s="36">
        <f t="shared" si="114"/>
        <v>0</v>
      </c>
      <c r="Q84" s="36">
        <f t="shared" si="114"/>
        <v>0</v>
      </c>
      <c r="R84" s="37"/>
      <c r="S84" s="152">
        <f>'Plan RDG'!J84</f>
        <v>0</v>
      </c>
      <c r="T84" s="152">
        <f>'Plan RDG'!K84</f>
        <v>0</v>
      </c>
      <c r="U84" s="36">
        <f t="shared" si="115"/>
        <v>0</v>
      </c>
      <c r="V84" s="36"/>
      <c r="W84" s="152">
        <f t="shared" si="116"/>
        <v>0</v>
      </c>
      <c r="X84" s="36">
        <f t="shared" si="117"/>
        <v>0</v>
      </c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</row>
    <row r="85" spans="2:36" ht="12.75" customHeight="1" x14ac:dyDescent="0.2">
      <c r="B85" s="239" t="s">
        <v>174</v>
      </c>
      <c r="C85" s="288">
        <f>'Plan RDG'!B85</f>
        <v>0</v>
      </c>
      <c r="D85" s="152"/>
      <c r="E85" s="288">
        <f>'Plan RDG'!D85</f>
        <v>0</v>
      </c>
      <c r="F85" s="154"/>
      <c r="G85" s="152">
        <f>'Plan RDG'!E85</f>
        <v>0</v>
      </c>
      <c r="H85" s="154"/>
      <c r="I85" s="35">
        <f t="shared" si="111"/>
        <v>0</v>
      </c>
      <c r="J85" s="152">
        <f>'Plan RDG'!F85</f>
        <v>0</v>
      </c>
      <c r="K85" s="154"/>
      <c r="L85" s="285">
        <f t="shared" si="112"/>
        <v>0</v>
      </c>
      <c r="M85" s="35">
        <f t="shared" si="113"/>
        <v>0</v>
      </c>
      <c r="N85" s="152">
        <f>'Plan RDG'!G85</f>
        <v>0</v>
      </c>
      <c r="O85" s="288"/>
      <c r="P85" s="36">
        <f t="shared" si="114"/>
        <v>0</v>
      </c>
      <c r="Q85" s="36">
        <f t="shared" si="114"/>
        <v>0</v>
      </c>
      <c r="R85" s="37"/>
      <c r="S85" s="152">
        <f>'Plan RDG'!J85</f>
        <v>0</v>
      </c>
      <c r="T85" s="152">
        <f>'Plan RDG'!K85</f>
        <v>0</v>
      </c>
      <c r="U85" s="36">
        <f t="shared" si="115"/>
        <v>0</v>
      </c>
      <c r="V85" s="36"/>
      <c r="W85" s="152">
        <f t="shared" si="116"/>
        <v>0</v>
      </c>
      <c r="X85" s="36">
        <f t="shared" si="117"/>
        <v>0</v>
      </c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</row>
    <row r="86" spans="2:36" ht="12.75" customHeight="1" x14ac:dyDescent="0.2">
      <c r="B86" s="239" t="s">
        <v>175</v>
      </c>
      <c r="C86" s="288">
        <f>'Plan RDG'!B86</f>
        <v>0</v>
      </c>
      <c r="D86" s="152"/>
      <c r="E86" s="288">
        <f>'Plan RDG'!D86</f>
        <v>0</v>
      </c>
      <c r="F86" s="154"/>
      <c r="G86" s="152">
        <f>'Plan RDG'!E86</f>
        <v>0</v>
      </c>
      <c r="H86" s="154"/>
      <c r="I86" s="35">
        <f t="shared" si="111"/>
        <v>0</v>
      </c>
      <c r="J86" s="152">
        <f>'Plan RDG'!F86</f>
        <v>0</v>
      </c>
      <c r="K86" s="154"/>
      <c r="L86" s="285">
        <f t="shared" si="112"/>
        <v>0</v>
      </c>
      <c r="M86" s="35">
        <f t="shared" si="113"/>
        <v>0</v>
      </c>
      <c r="N86" s="152">
        <f>'Plan RDG'!G86</f>
        <v>0</v>
      </c>
      <c r="O86" s="288"/>
      <c r="P86" s="36">
        <f t="shared" si="114"/>
        <v>0</v>
      </c>
      <c r="Q86" s="36">
        <f t="shared" si="114"/>
        <v>0</v>
      </c>
      <c r="R86" s="37"/>
      <c r="S86" s="152">
        <f>'Plan RDG'!J86</f>
        <v>0</v>
      </c>
      <c r="T86" s="152">
        <f>'Plan RDG'!K86</f>
        <v>0</v>
      </c>
      <c r="U86" s="36">
        <f t="shared" si="115"/>
        <v>0</v>
      </c>
      <c r="V86" s="36"/>
      <c r="W86" s="152">
        <f t="shared" si="116"/>
        <v>0</v>
      </c>
      <c r="X86" s="36">
        <f t="shared" si="117"/>
        <v>0</v>
      </c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</row>
    <row r="87" spans="2:36" ht="12.75" customHeight="1" x14ac:dyDescent="0.2">
      <c r="B87" s="239" t="s">
        <v>176</v>
      </c>
      <c r="C87" s="288">
        <f>'Plan RDG'!B87</f>
        <v>0</v>
      </c>
      <c r="D87" s="152"/>
      <c r="E87" s="288">
        <f>'Plan RDG'!D87</f>
        <v>0</v>
      </c>
      <c r="F87" s="154"/>
      <c r="G87" s="152">
        <f>'Plan RDG'!E87</f>
        <v>0</v>
      </c>
      <c r="H87" s="154"/>
      <c r="I87" s="35">
        <f t="shared" si="111"/>
        <v>0</v>
      </c>
      <c r="J87" s="152">
        <f>'Plan RDG'!F87</f>
        <v>0</v>
      </c>
      <c r="K87" s="154"/>
      <c r="L87" s="285">
        <f t="shared" si="112"/>
        <v>0</v>
      </c>
      <c r="M87" s="35">
        <f t="shared" si="113"/>
        <v>0</v>
      </c>
      <c r="N87" s="152">
        <f>'Plan RDG'!G87</f>
        <v>0</v>
      </c>
      <c r="O87" s="288"/>
      <c r="P87" s="36">
        <f t="shared" si="114"/>
        <v>0</v>
      </c>
      <c r="Q87" s="36">
        <f t="shared" si="114"/>
        <v>0</v>
      </c>
      <c r="R87" s="37"/>
      <c r="S87" s="152">
        <f>'Plan RDG'!J87</f>
        <v>0</v>
      </c>
      <c r="T87" s="152">
        <f>'Plan RDG'!K87</f>
        <v>0</v>
      </c>
      <c r="U87" s="36">
        <f t="shared" si="115"/>
        <v>0</v>
      </c>
      <c r="V87" s="36"/>
      <c r="W87" s="152">
        <f t="shared" si="116"/>
        <v>0</v>
      </c>
      <c r="X87" s="36">
        <f t="shared" si="117"/>
        <v>0</v>
      </c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</row>
    <row r="88" spans="2:36" ht="12.75" customHeight="1" x14ac:dyDescent="0.2">
      <c r="B88" s="239" t="s">
        <v>177</v>
      </c>
      <c r="C88" s="288">
        <f>'Plan RDG'!B88</f>
        <v>0</v>
      </c>
      <c r="D88" s="152"/>
      <c r="E88" s="288">
        <f>'Plan RDG'!D88</f>
        <v>0</v>
      </c>
      <c r="F88" s="152"/>
      <c r="G88" s="152">
        <f>'Plan RDG'!E88</f>
        <v>0</v>
      </c>
      <c r="H88" s="152"/>
      <c r="I88" s="35">
        <f t="shared" si="111"/>
        <v>0</v>
      </c>
      <c r="J88" s="152">
        <f>'Plan RDG'!F88</f>
        <v>0</v>
      </c>
      <c r="K88" s="152"/>
      <c r="L88" s="285">
        <f t="shared" si="112"/>
        <v>0</v>
      </c>
      <c r="M88" s="35">
        <f t="shared" si="113"/>
        <v>0</v>
      </c>
      <c r="N88" s="152">
        <f>'Plan RDG'!G88</f>
        <v>0</v>
      </c>
      <c r="O88" s="152"/>
      <c r="P88" s="36">
        <f t="shared" si="114"/>
        <v>0</v>
      </c>
      <c r="Q88" s="36">
        <f t="shared" si="114"/>
        <v>0</v>
      </c>
      <c r="R88" s="37"/>
      <c r="S88" s="152">
        <f>'Plan RDG'!J88</f>
        <v>0</v>
      </c>
      <c r="T88" s="152">
        <f>'Plan RDG'!K88</f>
        <v>0</v>
      </c>
      <c r="U88" s="36">
        <f t="shared" si="115"/>
        <v>0</v>
      </c>
      <c r="V88" s="36"/>
      <c r="W88" s="152">
        <f t="shared" si="116"/>
        <v>0</v>
      </c>
      <c r="X88" s="36">
        <f t="shared" si="117"/>
        <v>0</v>
      </c>
      <c r="Y88" s="62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</row>
    <row r="89" spans="2:36" ht="12.75" customHeight="1" x14ac:dyDescent="0.2">
      <c r="B89" s="55" t="s">
        <v>178</v>
      </c>
      <c r="C89" s="59">
        <f>SUM(C81:C88)</f>
        <v>0</v>
      </c>
      <c r="D89" s="152"/>
      <c r="E89" s="59">
        <f t="shared" ref="E89:Q89" si="118">SUM(E81:E88)</f>
        <v>0</v>
      </c>
      <c r="F89" s="59">
        <f t="shared" si="118"/>
        <v>0</v>
      </c>
      <c r="G89" s="59">
        <f t="shared" si="118"/>
        <v>0</v>
      </c>
      <c r="H89" s="59">
        <f t="shared" si="118"/>
        <v>0</v>
      </c>
      <c r="I89" s="59">
        <f t="shared" si="118"/>
        <v>0</v>
      </c>
      <c r="J89" s="59">
        <f t="shared" si="118"/>
        <v>0</v>
      </c>
      <c r="K89" s="59">
        <f t="shared" si="118"/>
        <v>0</v>
      </c>
      <c r="L89" s="59">
        <f t="shared" si="118"/>
        <v>0</v>
      </c>
      <c r="M89" s="59">
        <f t="shared" si="118"/>
        <v>0</v>
      </c>
      <c r="N89" s="59">
        <f t="shared" si="118"/>
        <v>0</v>
      </c>
      <c r="O89" s="59">
        <f t="shared" si="118"/>
        <v>0</v>
      </c>
      <c r="P89" s="59">
        <f t="shared" ref="P89" si="119">SUM(P81:P88)</f>
        <v>0</v>
      </c>
      <c r="Q89" s="59">
        <f t="shared" si="118"/>
        <v>0</v>
      </c>
      <c r="R89" s="37"/>
      <c r="S89" s="59">
        <f t="shared" ref="S89:T89" si="120">SUM(S81:S88)</f>
        <v>0</v>
      </c>
      <c r="T89" s="59">
        <f t="shared" si="120"/>
        <v>0</v>
      </c>
      <c r="U89" s="63">
        <f t="shared" si="115"/>
        <v>0</v>
      </c>
      <c r="V89" s="60"/>
      <c r="W89" s="59">
        <f t="shared" si="116"/>
        <v>0</v>
      </c>
      <c r="X89" s="59">
        <f>SUM(P89,U89)</f>
        <v>0</v>
      </c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</row>
    <row r="90" spans="2:36" ht="12.75" customHeight="1" x14ac:dyDescent="0.2">
      <c r="B90" s="240"/>
      <c r="C90" s="154"/>
      <c r="D90" s="152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243"/>
      <c r="Q90" s="243"/>
      <c r="R90" s="37"/>
      <c r="S90" s="154"/>
      <c r="T90" s="154"/>
      <c r="U90" s="246"/>
      <c r="V90" s="37"/>
      <c r="W90" s="154"/>
      <c r="X90" s="244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</row>
    <row r="91" spans="2:36" ht="12.75" customHeight="1" x14ac:dyDescent="0.2">
      <c r="B91" s="64" t="s">
        <v>179</v>
      </c>
      <c r="C91" s="65">
        <f>SUM(C55,C73,C79,C89)</f>
        <v>0</v>
      </c>
      <c r="D91" s="54"/>
      <c r="E91" s="65">
        <f t="shared" ref="E91:Q91" si="121">SUM(E55,E73,E79,E89)</f>
        <v>0</v>
      </c>
      <c r="F91" s="65">
        <f t="shared" si="121"/>
        <v>0</v>
      </c>
      <c r="G91" s="65">
        <f t="shared" si="121"/>
        <v>0</v>
      </c>
      <c r="H91" s="65">
        <f t="shared" si="121"/>
        <v>0</v>
      </c>
      <c r="I91" s="65">
        <f t="shared" si="121"/>
        <v>0</v>
      </c>
      <c r="J91" s="65">
        <f t="shared" si="121"/>
        <v>0</v>
      </c>
      <c r="K91" s="65">
        <f t="shared" si="121"/>
        <v>0</v>
      </c>
      <c r="L91" s="65">
        <f t="shared" si="121"/>
        <v>0</v>
      </c>
      <c r="M91" s="65">
        <f t="shared" si="121"/>
        <v>0</v>
      </c>
      <c r="N91" s="65">
        <f t="shared" si="121"/>
        <v>0</v>
      </c>
      <c r="O91" s="65">
        <f t="shared" si="121"/>
        <v>0</v>
      </c>
      <c r="P91" s="65">
        <f t="shared" ref="P91" si="122">SUM(P55,P73,P79,P89)</f>
        <v>0</v>
      </c>
      <c r="Q91" s="65">
        <f t="shared" si="121"/>
        <v>0</v>
      </c>
      <c r="R91" s="54"/>
      <c r="S91" s="65">
        <f t="shared" ref="S91:T91" si="123">SUM(S55,S73,S79,S89)</f>
        <v>0</v>
      </c>
      <c r="T91" s="65">
        <f t="shared" si="123"/>
        <v>0</v>
      </c>
      <c r="U91" s="66">
        <f>SUM(S91,T91)</f>
        <v>0</v>
      </c>
      <c r="V91" s="37"/>
      <c r="W91" s="65">
        <f t="shared" ref="W91" si="124">Q91+U91</f>
        <v>0</v>
      </c>
      <c r="X91" s="65">
        <f>SUM(P91,U91)</f>
        <v>0</v>
      </c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</row>
    <row r="92" spans="2:36" ht="12.75" customHeight="1" x14ac:dyDescent="0.2">
      <c r="B92" s="247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238"/>
      <c r="Q92" s="238"/>
      <c r="R92" s="37"/>
      <c r="S92" s="152"/>
      <c r="T92" s="152"/>
      <c r="U92" s="238"/>
      <c r="V92" s="37"/>
      <c r="W92" s="152"/>
      <c r="X92" s="152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</row>
    <row r="93" spans="2:36" ht="12.75" customHeight="1" x14ac:dyDescent="0.2">
      <c r="B93" s="67" t="s">
        <v>180</v>
      </c>
      <c r="C93" s="68">
        <f>C50+C91</f>
        <v>0</v>
      </c>
      <c r="D93" s="68"/>
      <c r="E93" s="68">
        <f t="shared" ref="E93:Q93" si="125">E50+E91</f>
        <v>0</v>
      </c>
      <c r="F93" s="68">
        <f t="shared" si="125"/>
        <v>0</v>
      </c>
      <c r="G93" s="68">
        <f t="shared" si="125"/>
        <v>0</v>
      </c>
      <c r="H93" s="68">
        <f t="shared" si="125"/>
        <v>0</v>
      </c>
      <c r="I93" s="68">
        <f t="shared" si="125"/>
        <v>0</v>
      </c>
      <c r="J93" s="68">
        <f t="shared" si="125"/>
        <v>0</v>
      </c>
      <c r="K93" s="68">
        <f t="shared" si="125"/>
        <v>0</v>
      </c>
      <c r="L93" s="68">
        <f t="shared" si="125"/>
        <v>0</v>
      </c>
      <c r="M93" s="68">
        <f t="shared" si="125"/>
        <v>0</v>
      </c>
      <c r="N93" s="68">
        <f t="shared" si="125"/>
        <v>0</v>
      </c>
      <c r="O93" s="68">
        <f t="shared" si="125"/>
        <v>0</v>
      </c>
      <c r="P93" s="68">
        <f t="shared" ref="P93" si="126">P50+P91</f>
        <v>0</v>
      </c>
      <c r="Q93" s="68">
        <f t="shared" si="125"/>
        <v>0</v>
      </c>
      <c r="R93" s="68"/>
      <c r="S93" s="68">
        <f t="shared" ref="S93:T93" si="127">S50+S91</f>
        <v>0</v>
      </c>
      <c r="T93" s="68">
        <f t="shared" si="127"/>
        <v>0</v>
      </c>
      <c r="U93" s="68">
        <f>S93+T93</f>
        <v>0</v>
      </c>
      <c r="V93" s="54"/>
      <c r="W93" s="68">
        <f t="shared" ref="W93" si="128">Q93+U93</f>
        <v>0</v>
      </c>
      <c r="X93" s="68">
        <f>X50+X91</f>
        <v>0</v>
      </c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</row>
    <row r="94" spans="2:36" ht="12.75" customHeight="1" x14ac:dyDescent="0.2">
      <c r="B94" s="236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238"/>
      <c r="Q94" s="238"/>
      <c r="R94" s="37"/>
      <c r="S94" s="152"/>
      <c r="T94" s="152"/>
      <c r="U94" s="238"/>
      <c r="V94" s="37"/>
      <c r="W94" s="152"/>
      <c r="X94" s="152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</row>
    <row r="95" spans="2:36" ht="12.75" customHeight="1" x14ac:dyDescent="0.2">
      <c r="B95" s="236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238"/>
      <c r="Q95" s="238"/>
      <c r="R95" s="37"/>
      <c r="S95" s="152"/>
      <c r="T95" s="152"/>
      <c r="U95" s="238"/>
      <c r="V95" s="37"/>
      <c r="W95" s="152"/>
      <c r="X95" s="152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</row>
    <row r="96" spans="2:36" ht="12.75" customHeight="1" x14ac:dyDescent="0.2">
      <c r="B96" s="69" t="s">
        <v>181</v>
      </c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238"/>
      <c r="Q96" s="238"/>
      <c r="R96" s="37"/>
      <c r="S96" s="152"/>
      <c r="T96" s="152"/>
      <c r="U96" s="238"/>
      <c r="V96" s="37"/>
      <c r="W96" s="152"/>
      <c r="X96" s="152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</row>
    <row r="97" spans="2:36" ht="12.75" customHeight="1" x14ac:dyDescent="0.2">
      <c r="B97" s="239" t="s">
        <v>182</v>
      </c>
      <c r="C97" s="152">
        <f>'Plan RDG'!B97</f>
        <v>0</v>
      </c>
      <c r="D97" s="152"/>
      <c r="E97" s="152">
        <f>'Plan RDG'!D97</f>
        <v>0</v>
      </c>
      <c r="F97" s="152"/>
      <c r="G97" s="152">
        <f>'Plan RDG'!E97</f>
        <v>0</v>
      </c>
      <c r="H97" s="152"/>
      <c r="I97" s="35">
        <f t="shared" ref="I97:I107" si="129">+F97+H97</f>
        <v>0</v>
      </c>
      <c r="J97" s="152">
        <f>'Plan RDG'!F97</f>
        <v>0</v>
      </c>
      <c r="K97" s="152"/>
      <c r="L97" s="285">
        <f t="shared" ref="L97:L107" si="130">+E97+G97+J97</f>
        <v>0</v>
      </c>
      <c r="M97" s="35">
        <f t="shared" ref="M97:M107" si="131">+I97+K97</f>
        <v>0</v>
      </c>
      <c r="N97" s="152">
        <f>'Plan RDG'!G97</f>
        <v>0</v>
      </c>
      <c r="O97" s="152"/>
      <c r="P97" s="36">
        <f t="shared" ref="P97:P107" si="132">SUM(L97,N97)</f>
        <v>0</v>
      </c>
      <c r="Q97" s="36">
        <f t="shared" ref="Q97:Q107" si="133">SUM(M97,O97)</f>
        <v>0</v>
      </c>
      <c r="R97" s="37"/>
      <c r="S97" s="152">
        <f>'Plan RDG'!J97</f>
        <v>0</v>
      </c>
      <c r="T97" s="152">
        <f>'Plan RDG'!K97</f>
        <v>0</v>
      </c>
      <c r="U97" s="36">
        <f t="shared" ref="U97:U108" si="134">SUM(S97,T97)</f>
        <v>0</v>
      </c>
      <c r="V97" s="36"/>
      <c r="W97" s="152">
        <f t="shared" ref="W97:W108" si="135">Q97+U97</f>
        <v>0</v>
      </c>
      <c r="X97" s="36">
        <f>SUM(P97,U97)</f>
        <v>0</v>
      </c>
      <c r="Y97" s="27"/>
      <c r="Z97" s="27"/>
      <c r="AA97" s="27"/>
      <c r="AB97" s="27"/>
      <c r="AC97" s="62"/>
      <c r="AD97" s="27"/>
      <c r="AE97" s="27"/>
      <c r="AF97" s="27"/>
      <c r="AG97" s="27"/>
      <c r="AH97" s="27"/>
      <c r="AI97" s="27"/>
      <c r="AJ97" s="27"/>
    </row>
    <row r="98" spans="2:36" ht="12.75" customHeight="1" x14ac:dyDescent="0.2">
      <c r="B98" s="239" t="s">
        <v>183</v>
      </c>
      <c r="C98" s="152">
        <f>'Plan RDG'!B98</f>
        <v>0</v>
      </c>
      <c r="D98" s="152"/>
      <c r="E98" s="152">
        <f>'Plan RDG'!D98</f>
        <v>0</v>
      </c>
      <c r="F98" s="152"/>
      <c r="G98" s="152">
        <f>'Plan RDG'!E98</f>
        <v>0</v>
      </c>
      <c r="H98" s="152"/>
      <c r="I98" s="35">
        <f t="shared" si="129"/>
        <v>0</v>
      </c>
      <c r="J98" s="152">
        <f>'Plan RDG'!F98</f>
        <v>0</v>
      </c>
      <c r="K98" s="152"/>
      <c r="L98" s="285">
        <f t="shared" si="130"/>
        <v>0</v>
      </c>
      <c r="M98" s="35">
        <f t="shared" si="131"/>
        <v>0</v>
      </c>
      <c r="N98" s="152">
        <f>'Plan RDG'!G98</f>
        <v>0</v>
      </c>
      <c r="O98" s="152"/>
      <c r="P98" s="36">
        <f t="shared" si="132"/>
        <v>0</v>
      </c>
      <c r="Q98" s="36">
        <f t="shared" si="133"/>
        <v>0</v>
      </c>
      <c r="R98" s="37"/>
      <c r="S98" s="152">
        <f>'Plan RDG'!J98</f>
        <v>0</v>
      </c>
      <c r="T98" s="152">
        <f>'Plan RDG'!K98</f>
        <v>0</v>
      </c>
      <c r="U98" s="36">
        <f t="shared" si="134"/>
        <v>0</v>
      </c>
      <c r="V98" s="36"/>
      <c r="W98" s="152">
        <f t="shared" si="135"/>
        <v>0</v>
      </c>
      <c r="X98" s="36">
        <f t="shared" ref="X98:X107" si="136">SUM(P98,U98)</f>
        <v>0</v>
      </c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</row>
    <row r="99" spans="2:36" ht="12.75" customHeight="1" x14ac:dyDescent="0.2">
      <c r="B99" s="239" t="s">
        <v>184</v>
      </c>
      <c r="C99" s="152">
        <f>'Plan RDG'!B99</f>
        <v>0</v>
      </c>
      <c r="D99" s="152"/>
      <c r="E99" s="152">
        <f>'Plan RDG'!D99</f>
        <v>0</v>
      </c>
      <c r="F99" s="152"/>
      <c r="G99" s="152">
        <f>'Plan RDG'!E99</f>
        <v>0</v>
      </c>
      <c r="H99" s="152"/>
      <c r="I99" s="35">
        <f t="shared" si="129"/>
        <v>0</v>
      </c>
      <c r="J99" s="152">
        <f>'Plan RDG'!F99</f>
        <v>0</v>
      </c>
      <c r="K99" s="152"/>
      <c r="L99" s="285">
        <f t="shared" si="130"/>
        <v>0</v>
      </c>
      <c r="M99" s="35">
        <f t="shared" si="131"/>
        <v>0</v>
      </c>
      <c r="N99" s="152">
        <f>'Plan RDG'!G99</f>
        <v>0</v>
      </c>
      <c r="O99" s="152"/>
      <c r="P99" s="36">
        <f t="shared" si="132"/>
        <v>0</v>
      </c>
      <c r="Q99" s="36">
        <f t="shared" si="133"/>
        <v>0</v>
      </c>
      <c r="R99" s="37"/>
      <c r="S99" s="152">
        <f>'Plan RDG'!J99</f>
        <v>0</v>
      </c>
      <c r="T99" s="152">
        <f>'Plan RDG'!K99</f>
        <v>0</v>
      </c>
      <c r="U99" s="36">
        <f t="shared" si="134"/>
        <v>0</v>
      </c>
      <c r="V99" s="36"/>
      <c r="W99" s="152">
        <f t="shared" si="135"/>
        <v>0</v>
      </c>
      <c r="X99" s="36">
        <f t="shared" si="136"/>
        <v>0</v>
      </c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</row>
    <row r="100" spans="2:36" ht="12.75" customHeight="1" x14ac:dyDescent="0.2">
      <c r="B100" s="239" t="s">
        <v>185</v>
      </c>
      <c r="C100" s="152">
        <f>'Plan RDG'!B100</f>
        <v>0</v>
      </c>
      <c r="D100" s="152"/>
      <c r="E100" s="152">
        <f>'Plan RDG'!D100</f>
        <v>0</v>
      </c>
      <c r="F100" s="152"/>
      <c r="G100" s="152">
        <f>'Plan RDG'!E100</f>
        <v>0</v>
      </c>
      <c r="H100" s="152"/>
      <c r="I100" s="35">
        <f t="shared" si="129"/>
        <v>0</v>
      </c>
      <c r="J100" s="152">
        <f>'Plan RDG'!F100</f>
        <v>0</v>
      </c>
      <c r="K100" s="152"/>
      <c r="L100" s="285">
        <f t="shared" si="130"/>
        <v>0</v>
      </c>
      <c r="M100" s="35">
        <f t="shared" si="131"/>
        <v>0</v>
      </c>
      <c r="N100" s="152">
        <f>'Plan RDG'!G100</f>
        <v>0</v>
      </c>
      <c r="O100" s="152"/>
      <c r="P100" s="36">
        <f t="shared" si="132"/>
        <v>0</v>
      </c>
      <c r="Q100" s="36">
        <f t="shared" si="133"/>
        <v>0</v>
      </c>
      <c r="R100" s="37"/>
      <c r="S100" s="152">
        <f>'Plan RDG'!J100</f>
        <v>0</v>
      </c>
      <c r="T100" s="152">
        <f>'Plan RDG'!K100</f>
        <v>0</v>
      </c>
      <c r="U100" s="36">
        <f t="shared" si="134"/>
        <v>0</v>
      </c>
      <c r="V100" s="36"/>
      <c r="W100" s="152">
        <f t="shared" si="135"/>
        <v>0</v>
      </c>
      <c r="X100" s="36">
        <f t="shared" si="136"/>
        <v>0</v>
      </c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</row>
    <row r="101" spans="2:36" ht="27.75" customHeight="1" x14ac:dyDescent="0.2">
      <c r="B101" s="239" t="s">
        <v>186</v>
      </c>
      <c r="C101" s="152">
        <f>'Plan RDG'!B101</f>
        <v>0</v>
      </c>
      <c r="D101" s="152"/>
      <c r="E101" s="152">
        <f>'Plan RDG'!D101</f>
        <v>0</v>
      </c>
      <c r="F101" s="152"/>
      <c r="G101" s="152">
        <f>'Plan RDG'!E101</f>
        <v>0</v>
      </c>
      <c r="H101" s="152"/>
      <c r="I101" s="35">
        <f t="shared" si="129"/>
        <v>0</v>
      </c>
      <c r="J101" s="152">
        <f>'Plan RDG'!F101</f>
        <v>0</v>
      </c>
      <c r="K101" s="152"/>
      <c r="L101" s="285">
        <f t="shared" si="130"/>
        <v>0</v>
      </c>
      <c r="M101" s="35">
        <f t="shared" si="131"/>
        <v>0</v>
      </c>
      <c r="N101" s="152">
        <f>'Plan RDG'!G101</f>
        <v>0</v>
      </c>
      <c r="O101" s="152"/>
      <c r="P101" s="36">
        <f t="shared" si="132"/>
        <v>0</v>
      </c>
      <c r="Q101" s="36">
        <f t="shared" si="133"/>
        <v>0</v>
      </c>
      <c r="R101" s="37"/>
      <c r="S101" s="152">
        <f>'Plan RDG'!J101</f>
        <v>0</v>
      </c>
      <c r="T101" s="152">
        <f>'Plan RDG'!K101</f>
        <v>0</v>
      </c>
      <c r="U101" s="36">
        <f t="shared" si="134"/>
        <v>0</v>
      </c>
      <c r="V101" s="36"/>
      <c r="W101" s="152">
        <f t="shared" si="135"/>
        <v>0</v>
      </c>
      <c r="X101" s="36">
        <f t="shared" si="136"/>
        <v>0</v>
      </c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</row>
    <row r="102" spans="2:36" ht="28.5" customHeight="1" x14ac:dyDescent="0.2">
      <c r="B102" s="239" t="s">
        <v>187</v>
      </c>
      <c r="C102" s="152">
        <f>'Plan RDG'!B102</f>
        <v>0</v>
      </c>
      <c r="D102" s="152"/>
      <c r="E102" s="152">
        <f>'Plan RDG'!D102</f>
        <v>0</v>
      </c>
      <c r="F102" s="152"/>
      <c r="G102" s="152">
        <f>'Plan RDG'!E102</f>
        <v>0</v>
      </c>
      <c r="H102" s="152"/>
      <c r="I102" s="35">
        <f t="shared" si="129"/>
        <v>0</v>
      </c>
      <c r="J102" s="152">
        <f>'Plan RDG'!F102</f>
        <v>0</v>
      </c>
      <c r="K102" s="152"/>
      <c r="L102" s="285">
        <f t="shared" si="130"/>
        <v>0</v>
      </c>
      <c r="M102" s="35">
        <f t="shared" si="131"/>
        <v>0</v>
      </c>
      <c r="N102" s="152">
        <f>'Plan RDG'!G102</f>
        <v>0</v>
      </c>
      <c r="O102" s="152"/>
      <c r="P102" s="36">
        <f t="shared" si="132"/>
        <v>0</v>
      </c>
      <c r="Q102" s="36">
        <f t="shared" si="133"/>
        <v>0</v>
      </c>
      <c r="R102" s="37"/>
      <c r="S102" s="152">
        <f>'Plan RDG'!J102</f>
        <v>0</v>
      </c>
      <c r="T102" s="152">
        <f>'Plan RDG'!K102</f>
        <v>0</v>
      </c>
      <c r="U102" s="36">
        <f t="shared" si="134"/>
        <v>0</v>
      </c>
      <c r="V102" s="36"/>
      <c r="W102" s="152">
        <f t="shared" si="135"/>
        <v>0</v>
      </c>
      <c r="X102" s="36">
        <f t="shared" si="136"/>
        <v>0</v>
      </c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</row>
    <row r="103" spans="2:36" ht="12.75" customHeight="1" x14ac:dyDescent="0.2">
      <c r="B103" s="248" t="s">
        <v>188</v>
      </c>
      <c r="C103" s="152">
        <f>'Plan RDG'!B103</f>
        <v>0</v>
      </c>
      <c r="D103" s="152"/>
      <c r="E103" s="152">
        <f>'Plan RDG'!D103</f>
        <v>0</v>
      </c>
      <c r="F103" s="152"/>
      <c r="G103" s="152">
        <f>'Plan RDG'!E103</f>
        <v>0</v>
      </c>
      <c r="H103" s="152"/>
      <c r="I103" s="35">
        <f t="shared" si="129"/>
        <v>0</v>
      </c>
      <c r="J103" s="152">
        <f>'Plan RDG'!F103</f>
        <v>0</v>
      </c>
      <c r="K103" s="152"/>
      <c r="L103" s="285">
        <f t="shared" si="130"/>
        <v>0</v>
      </c>
      <c r="M103" s="35">
        <f t="shared" si="131"/>
        <v>0</v>
      </c>
      <c r="N103" s="152">
        <f>'Plan RDG'!G103</f>
        <v>0</v>
      </c>
      <c r="O103" s="152"/>
      <c r="P103" s="36">
        <f t="shared" si="132"/>
        <v>0</v>
      </c>
      <c r="Q103" s="36">
        <f t="shared" si="133"/>
        <v>0</v>
      </c>
      <c r="R103" s="37"/>
      <c r="S103" s="152">
        <f>'Plan RDG'!J103</f>
        <v>0</v>
      </c>
      <c r="T103" s="152">
        <f>'Plan RDG'!K103</f>
        <v>0</v>
      </c>
      <c r="U103" s="36">
        <f t="shared" si="134"/>
        <v>0</v>
      </c>
      <c r="V103" s="36"/>
      <c r="W103" s="152">
        <f t="shared" si="135"/>
        <v>0</v>
      </c>
      <c r="X103" s="36">
        <f t="shared" si="136"/>
        <v>0</v>
      </c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</row>
    <row r="104" spans="2:36" ht="12.75" customHeight="1" x14ac:dyDescent="0.2">
      <c r="B104" s="239" t="s">
        <v>189</v>
      </c>
      <c r="C104" s="152">
        <f>'Plan RDG'!B104</f>
        <v>0</v>
      </c>
      <c r="D104" s="152"/>
      <c r="E104" s="152">
        <f>'Plan RDG'!D104</f>
        <v>0</v>
      </c>
      <c r="F104" s="152"/>
      <c r="G104" s="152">
        <f>'Plan RDG'!E104</f>
        <v>0</v>
      </c>
      <c r="H104" s="152"/>
      <c r="I104" s="35">
        <f t="shared" si="129"/>
        <v>0</v>
      </c>
      <c r="J104" s="152">
        <f>'Plan RDG'!F104</f>
        <v>0</v>
      </c>
      <c r="K104" s="152"/>
      <c r="L104" s="285">
        <f t="shared" si="130"/>
        <v>0</v>
      </c>
      <c r="M104" s="35">
        <f t="shared" si="131"/>
        <v>0</v>
      </c>
      <c r="N104" s="152">
        <f>'Plan RDG'!G104</f>
        <v>0</v>
      </c>
      <c r="O104" s="152"/>
      <c r="P104" s="36">
        <f t="shared" si="132"/>
        <v>0</v>
      </c>
      <c r="Q104" s="36">
        <f t="shared" si="133"/>
        <v>0</v>
      </c>
      <c r="R104" s="37"/>
      <c r="S104" s="152">
        <f>'Plan RDG'!J104</f>
        <v>0</v>
      </c>
      <c r="T104" s="152">
        <f>'Plan RDG'!K104</f>
        <v>0</v>
      </c>
      <c r="U104" s="36">
        <f t="shared" si="134"/>
        <v>0</v>
      </c>
      <c r="V104" s="36"/>
      <c r="W104" s="152">
        <f t="shared" si="135"/>
        <v>0</v>
      </c>
      <c r="X104" s="36">
        <f t="shared" si="136"/>
        <v>0</v>
      </c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</row>
    <row r="105" spans="2:36" ht="12.75" customHeight="1" x14ac:dyDescent="0.2">
      <c r="B105" s="239" t="s">
        <v>190</v>
      </c>
      <c r="C105" s="152">
        <f>'Plan RDG'!B105</f>
        <v>0</v>
      </c>
      <c r="D105" s="152"/>
      <c r="E105" s="152">
        <f>'Plan RDG'!D105</f>
        <v>0</v>
      </c>
      <c r="F105" s="152"/>
      <c r="G105" s="152">
        <f>'Plan RDG'!E105</f>
        <v>0</v>
      </c>
      <c r="H105" s="152"/>
      <c r="I105" s="35">
        <f t="shared" si="129"/>
        <v>0</v>
      </c>
      <c r="J105" s="152">
        <f>'Plan RDG'!F105</f>
        <v>0</v>
      </c>
      <c r="K105" s="152"/>
      <c r="L105" s="285">
        <f t="shared" si="130"/>
        <v>0</v>
      </c>
      <c r="M105" s="35">
        <f t="shared" si="131"/>
        <v>0</v>
      </c>
      <c r="N105" s="152">
        <f>'Plan RDG'!G105</f>
        <v>0</v>
      </c>
      <c r="O105" s="152"/>
      <c r="P105" s="36">
        <f t="shared" si="132"/>
        <v>0</v>
      </c>
      <c r="Q105" s="36">
        <f t="shared" si="133"/>
        <v>0</v>
      </c>
      <c r="R105" s="37"/>
      <c r="S105" s="152">
        <f>'Plan RDG'!J105</f>
        <v>0</v>
      </c>
      <c r="T105" s="152">
        <f>'Plan RDG'!K105</f>
        <v>0</v>
      </c>
      <c r="U105" s="36">
        <f t="shared" si="134"/>
        <v>0</v>
      </c>
      <c r="V105" s="36"/>
      <c r="W105" s="152">
        <f t="shared" si="135"/>
        <v>0</v>
      </c>
      <c r="X105" s="36">
        <f t="shared" si="136"/>
        <v>0</v>
      </c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</row>
    <row r="106" spans="2:36" ht="12.75" customHeight="1" x14ac:dyDescent="0.2">
      <c r="B106" s="239" t="s">
        <v>191</v>
      </c>
      <c r="C106" s="152">
        <f>'Plan RDG'!B106</f>
        <v>0</v>
      </c>
      <c r="D106" s="152"/>
      <c r="E106" s="152">
        <f>'Plan RDG'!D106</f>
        <v>0</v>
      </c>
      <c r="F106" s="152"/>
      <c r="G106" s="152">
        <f>'Plan RDG'!E106</f>
        <v>0</v>
      </c>
      <c r="H106" s="152"/>
      <c r="I106" s="35">
        <f t="shared" si="129"/>
        <v>0</v>
      </c>
      <c r="J106" s="152">
        <f>'Plan RDG'!F106</f>
        <v>0</v>
      </c>
      <c r="K106" s="152"/>
      <c r="L106" s="285">
        <f t="shared" si="130"/>
        <v>0</v>
      </c>
      <c r="M106" s="35">
        <f t="shared" si="131"/>
        <v>0</v>
      </c>
      <c r="N106" s="152">
        <f>'Plan RDG'!G106</f>
        <v>0</v>
      </c>
      <c r="O106" s="152"/>
      <c r="P106" s="36">
        <f t="shared" si="132"/>
        <v>0</v>
      </c>
      <c r="Q106" s="36">
        <f t="shared" si="133"/>
        <v>0</v>
      </c>
      <c r="R106" s="37"/>
      <c r="S106" s="152">
        <f>'Plan RDG'!J106</f>
        <v>0</v>
      </c>
      <c r="T106" s="152">
        <f>'Plan RDG'!K106</f>
        <v>0</v>
      </c>
      <c r="U106" s="36">
        <f t="shared" si="134"/>
        <v>0</v>
      </c>
      <c r="V106" s="36"/>
      <c r="W106" s="152">
        <f t="shared" si="135"/>
        <v>0</v>
      </c>
      <c r="X106" s="36">
        <f t="shared" si="136"/>
        <v>0</v>
      </c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</row>
    <row r="107" spans="2:36" ht="12.75" customHeight="1" x14ac:dyDescent="0.2">
      <c r="B107" s="248" t="s">
        <v>192</v>
      </c>
      <c r="C107" s="152">
        <f>'Plan RDG'!B107</f>
        <v>0</v>
      </c>
      <c r="D107" s="152"/>
      <c r="E107" s="152">
        <f>'Plan RDG'!D107</f>
        <v>0</v>
      </c>
      <c r="F107" s="152"/>
      <c r="G107" s="152">
        <f>'Plan RDG'!E107</f>
        <v>0</v>
      </c>
      <c r="H107" s="152"/>
      <c r="I107" s="35">
        <f t="shared" si="129"/>
        <v>0</v>
      </c>
      <c r="J107" s="152">
        <f>'Plan RDG'!F107</f>
        <v>0</v>
      </c>
      <c r="K107" s="152"/>
      <c r="L107" s="285">
        <f t="shared" si="130"/>
        <v>0</v>
      </c>
      <c r="M107" s="35">
        <f t="shared" si="131"/>
        <v>0</v>
      </c>
      <c r="N107" s="152">
        <f>'Plan RDG'!G107</f>
        <v>0</v>
      </c>
      <c r="O107" s="152"/>
      <c r="P107" s="36">
        <f t="shared" si="132"/>
        <v>0</v>
      </c>
      <c r="Q107" s="36">
        <f t="shared" si="133"/>
        <v>0</v>
      </c>
      <c r="R107" s="37"/>
      <c r="S107" s="152">
        <f>'Plan RDG'!J107</f>
        <v>0</v>
      </c>
      <c r="T107" s="152">
        <f>'Plan RDG'!K107</f>
        <v>0</v>
      </c>
      <c r="U107" s="36">
        <f t="shared" si="134"/>
        <v>0</v>
      </c>
      <c r="V107" s="36"/>
      <c r="W107" s="152">
        <f t="shared" si="135"/>
        <v>0</v>
      </c>
      <c r="X107" s="36">
        <f t="shared" si="136"/>
        <v>0</v>
      </c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</row>
    <row r="108" spans="2:36" ht="12.75" customHeight="1" x14ac:dyDescent="0.2">
      <c r="B108" s="69" t="s">
        <v>193</v>
      </c>
      <c r="C108" s="70">
        <f>SUM(C97:C107)</f>
        <v>0</v>
      </c>
      <c r="D108" s="71"/>
      <c r="E108" s="70">
        <f t="shared" ref="E108:Q108" si="137">SUM(E97:E107)</f>
        <v>0</v>
      </c>
      <c r="F108" s="70">
        <f t="shared" si="137"/>
        <v>0</v>
      </c>
      <c r="G108" s="70">
        <f t="shared" si="137"/>
        <v>0</v>
      </c>
      <c r="H108" s="70">
        <f t="shared" si="137"/>
        <v>0</v>
      </c>
      <c r="I108" s="70">
        <f t="shared" si="137"/>
        <v>0</v>
      </c>
      <c r="J108" s="70">
        <f t="shared" si="137"/>
        <v>0</v>
      </c>
      <c r="K108" s="70">
        <f t="shared" si="137"/>
        <v>0</v>
      </c>
      <c r="L108" s="70">
        <f t="shared" si="137"/>
        <v>0</v>
      </c>
      <c r="M108" s="70">
        <f t="shared" si="137"/>
        <v>0</v>
      </c>
      <c r="N108" s="70">
        <f t="shared" si="137"/>
        <v>0</v>
      </c>
      <c r="O108" s="70">
        <f t="shared" si="137"/>
        <v>0</v>
      </c>
      <c r="P108" s="70">
        <f t="shared" ref="P108" si="138">SUM(P97:P107)</f>
        <v>0</v>
      </c>
      <c r="Q108" s="70">
        <f t="shared" si="137"/>
        <v>0</v>
      </c>
      <c r="R108" s="37"/>
      <c r="S108" s="70">
        <f t="shared" ref="S108:T108" si="139">SUM(S97:S107)</f>
        <v>0</v>
      </c>
      <c r="T108" s="70">
        <f t="shared" si="139"/>
        <v>0</v>
      </c>
      <c r="U108" s="72">
        <f t="shared" si="134"/>
        <v>0</v>
      </c>
      <c r="V108" s="37"/>
      <c r="W108" s="70">
        <f t="shared" si="135"/>
        <v>0</v>
      </c>
      <c r="X108" s="73">
        <f>SUM(X97:X107)</f>
        <v>0</v>
      </c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</row>
    <row r="109" spans="2:36" ht="12.75" customHeight="1" x14ac:dyDescent="0.2">
      <c r="B109" s="240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238"/>
      <c r="Q109" s="238"/>
      <c r="R109" s="37"/>
      <c r="S109" s="152"/>
      <c r="T109" s="152"/>
      <c r="U109" s="238"/>
      <c r="V109" s="37"/>
      <c r="W109" s="152"/>
      <c r="X109" s="152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</row>
    <row r="110" spans="2:36" ht="12.75" customHeight="1" x14ac:dyDescent="0.2">
      <c r="B110" s="239" t="s">
        <v>194</v>
      </c>
      <c r="C110" s="333">
        <f>'Plan RDG'!B110</f>
        <v>0</v>
      </c>
      <c r="D110" s="152"/>
      <c r="E110" s="333">
        <f>'Plan RDG'!D110</f>
        <v>0</v>
      </c>
      <c r="F110" s="152"/>
      <c r="G110" s="152">
        <f>'Plan RDG'!E110</f>
        <v>0</v>
      </c>
      <c r="H110" s="152"/>
      <c r="I110" s="35">
        <f t="shared" ref="I110:I111" si="140">+F110+H110</f>
        <v>0</v>
      </c>
      <c r="J110" s="152">
        <f>'Plan RDG'!F110</f>
        <v>0</v>
      </c>
      <c r="K110" s="152"/>
      <c r="L110" s="285">
        <f t="shared" ref="L110:L111" si="141">+E110+G110+J110</f>
        <v>0</v>
      </c>
      <c r="M110" s="35">
        <f t="shared" ref="M110:M111" si="142">+I110+K110</f>
        <v>0</v>
      </c>
      <c r="N110" s="152">
        <f>'Plan RDG'!G110</f>
        <v>0</v>
      </c>
      <c r="O110" s="152"/>
      <c r="P110" s="36">
        <f>SUM(L110,N110)</f>
        <v>0</v>
      </c>
      <c r="Q110" s="36">
        <f>SUM(M110,O110)</f>
        <v>0</v>
      </c>
      <c r="R110" s="37"/>
      <c r="S110" s="152">
        <f>'Plan RDG'!J110</f>
        <v>0</v>
      </c>
      <c r="T110" s="152">
        <f>'Plan RDG'!K110</f>
        <v>0</v>
      </c>
      <c r="U110" s="36">
        <f t="shared" ref="U110:U112" si="143">SUM(S110,T110)</f>
        <v>0</v>
      </c>
      <c r="V110" s="36"/>
      <c r="W110" s="152">
        <f t="shared" ref="W110:W112" si="144">Q110+U110</f>
        <v>0</v>
      </c>
      <c r="X110" s="36">
        <f t="shared" ref="X110:X111" si="145">SUM(P110,U110)</f>
        <v>0</v>
      </c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</row>
    <row r="111" spans="2:36" ht="12.75" customHeight="1" x14ac:dyDescent="0.2">
      <c r="B111" s="239" t="s">
        <v>195</v>
      </c>
      <c r="C111" s="333">
        <f>'Plan RDG'!B111</f>
        <v>0</v>
      </c>
      <c r="D111" s="152"/>
      <c r="E111" s="333">
        <f>'Plan RDG'!D111</f>
        <v>0</v>
      </c>
      <c r="F111" s="152"/>
      <c r="G111" s="152">
        <f>'Plan RDG'!E111</f>
        <v>0</v>
      </c>
      <c r="H111" s="152"/>
      <c r="I111" s="35">
        <f t="shared" si="140"/>
        <v>0</v>
      </c>
      <c r="J111" s="152">
        <f>'Plan RDG'!F111</f>
        <v>0</v>
      </c>
      <c r="K111" s="152"/>
      <c r="L111" s="285">
        <f t="shared" si="141"/>
        <v>0</v>
      </c>
      <c r="M111" s="35">
        <f t="shared" si="142"/>
        <v>0</v>
      </c>
      <c r="N111" s="152">
        <f>'Plan RDG'!G111</f>
        <v>0</v>
      </c>
      <c r="O111" s="152"/>
      <c r="P111" s="36">
        <f>SUM(L111,N111)</f>
        <v>0</v>
      </c>
      <c r="Q111" s="36">
        <f>SUM(M111,O111)</f>
        <v>0</v>
      </c>
      <c r="R111" s="37"/>
      <c r="S111" s="152">
        <f>'Plan RDG'!J111</f>
        <v>0</v>
      </c>
      <c r="T111" s="152">
        <f>'Plan RDG'!K111</f>
        <v>0</v>
      </c>
      <c r="U111" s="36">
        <f t="shared" si="143"/>
        <v>0</v>
      </c>
      <c r="V111" s="36"/>
      <c r="W111" s="152">
        <f t="shared" si="144"/>
        <v>0</v>
      </c>
      <c r="X111" s="36">
        <f t="shared" si="145"/>
        <v>0</v>
      </c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</row>
    <row r="112" spans="2:36" ht="12.75" customHeight="1" x14ac:dyDescent="0.2">
      <c r="B112" s="69" t="s">
        <v>196</v>
      </c>
      <c r="C112" s="70">
        <f>SUM(C110:C111)</f>
        <v>0</v>
      </c>
      <c r="D112" s="54"/>
      <c r="E112" s="70">
        <f t="shared" ref="E112:Q112" si="146">SUM(E110:E111)</f>
        <v>0</v>
      </c>
      <c r="F112" s="70">
        <f t="shared" si="146"/>
        <v>0</v>
      </c>
      <c r="G112" s="70">
        <f t="shared" si="146"/>
        <v>0</v>
      </c>
      <c r="H112" s="70">
        <f t="shared" si="146"/>
        <v>0</v>
      </c>
      <c r="I112" s="70">
        <f t="shared" si="146"/>
        <v>0</v>
      </c>
      <c r="J112" s="70">
        <f t="shared" si="146"/>
        <v>0</v>
      </c>
      <c r="K112" s="70">
        <f t="shared" si="146"/>
        <v>0</v>
      </c>
      <c r="L112" s="70">
        <f t="shared" si="146"/>
        <v>0</v>
      </c>
      <c r="M112" s="70">
        <f t="shared" si="146"/>
        <v>0</v>
      </c>
      <c r="N112" s="70">
        <f t="shared" si="146"/>
        <v>0</v>
      </c>
      <c r="O112" s="70">
        <f t="shared" si="146"/>
        <v>0</v>
      </c>
      <c r="P112" s="70">
        <f t="shared" ref="P112" si="147">SUM(P110:P111)</f>
        <v>0</v>
      </c>
      <c r="Q112" s="70">
        <f t="shared" si="146"/>
        <v>0</v>
      </c>
      <c r="R112" s="37"/>
      <c r="S112" s="70">
        <f t="shared" ref="S112:T112" si="148">SUM(S110:S111)</f>
        <v>0</v>
      </c>
      <c r="T112" s="70">
        <f t="shared" si="148"/>
        <v>0</v>
      </c>
      <c r="U112" s="72">
        <f t="shared" si="143"/>
        <v>0</v>
      </c>
      <c r="V112" s="37"/>
      <c r="W112" s="70">
        <f t="shared" si="144"/>
        <v>0</v>
      </c>
      <c r="X112" s="72">
        <f t="shared" ref="X112" si="149">SUM(Q112,U112)</f>
        <v>0</v>
      </c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</row>
    <row r="113" spans="2:36" ht="12.75" customHeight="1" x14ac:dyDescent="0.2">
      <c r="B113" s="240"/>
      <c r="C113" s="154"/>
      <c r="D113" s="152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243"/>
      <c r="Q113" s="243"/>
      <c r="R113" s="37"/>
      <c r="S113" s="154"/>
      <c r="T113" s="154"/>
      <c r="U113" s="246"/>
      <c r="V113" s="37"/>
      <c r="W113" s="154"/>
      <c r="X113" s="249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</row>
    <row r="114" spans="2:36" ht="12.75" customHeight="1" x14ac:dyDescent="0.2">
      <c r="B114" s="239" t="s">
        <v>197</v>
      </c>
      <c r="C114" s="288">
        <f>'Plan RDG'!B114</f>
        <v>0</v>
      </c>
      <c r="D114" s="152"/>
      <c r="E114" s="288">
        <f>'Plan RDG'!D114</f>
        <v>0</v>
      </c>
      <c r="F114" s="154"/>
      <c r="G114" s="152">
        <f>'Plan RDG'!E114</f>
        <v>0</v>
      </c>
      <c r="H114" s="154"/>
      <c r="I114" s="35">
        <f t="shared" ref="I114:I116" si="150">+F114+H114</f>
        <v>0</v>
      </c>
      <c r="J114" s="152">
        <f>'Plan RDG'!F114</f>
        <v>0</v>
      </c>
      <c r="K114" s="154"/>
      <c r="L114" s="285">
        <f t="shared" ref="L114:L116" si="151">+E114+G114+J114</f>
        <v>0</v>
      </c>
      <c r="M114" s="35">
        <f t="shared" ref="M114:M116" si="152">+I114+K114</f>
        <v>0</v>
      </c>
      <c r="N114" s="152">
        <f>'Plan RDG'!G114</f>
        <v>0</v>
      </c>
      <c r="O114" s="154"/>
      <c r="P114" s="36">
        <f t="shared" ref="P114:Q116" si="153">SUM(L114,N114)</f>
        <v>0</v>
      </c>
      <c r="Q114" s="36">
        <f t="shared" si="153"/>
        <v>0</v>
      </c>
      <c r="R114" s="37"/>
      <c r="S114" s="152">
        <f>'Plan RDG'!J114</f>
        <v>0</v>
      </c>
      <c r="T114" s="152">
        <f>'Plan RDG'!K114</f>
        <v>0</v>
      </c>
      <c r="U114" s="36">
        <f t="shared" ref="U114:U117" si="154">SUM(S114,T114)</f>
        <v>0</v>
      </c>
      <c r="V114" s="36"/>
      <c r="W114" s="152">
        <f t="shared" ref="W114:W117" si="155">Q114+U114</f>
        <v>0</v>
      </c>
      <c r="X114" s="36">
        <f t="shared" ref="X114:X116" si="156">SUM(P114,U114)</f>
        <v>0</v>
      </c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</row>
    <row r="115" spans="2:36" ht="12.75" customHeight="1" x14ac:dyDescent="0.2">
      <c r="B115" s="239" t="s">
        <v>198</v>
      </c>
      <c r="C115" s="288">
        <f>'Plan RDG'!B115</f>
        <v>0</v>
      </c>
      <c r="D115" s="152"/>
      <c r="E115" s="288">
        <f>'Plan RDG'!D115</f>
        <v>0</v>
      </c>
      <c r="F115" s="154"/>
      <c r="G115" s="152">
        <f>'Plan RDG'!E115</f>
        <v>0</v>
      </c>
      <c r="H115" s="154"/>
      <c r="I115" s="35">
        <f t="shared" si="150"/>
        <v>0</v>
      </c>
      <c r="J115" s="152">
        <f>'Plan RDG'!F115</f>
        <v>0</v>
      </c>
      <c r="K115" s="154"/>
      <c r="L115" s="285">
        <f t="shared" si="151"/>
        <v>0</v>
      </c>
      <c r="M115" s="35">
        <f t="shared" si="152"/>
        <v>0</v>
      </c>
      <c r="N115" s="152">
        <f>'Plan RDG'!G115</f>
        <v>0</v>
      </c>
      <c r="O115" s="154"/>
      <c r="P115" s="36">
        <f t="shared" si="153"/>
        <v>0</v>
      </c>
      <c r="Q115" s="36">
        <f t="shared" si="153"/>
        <v>0</v>
      </c>
      <c r="R115" s="37"/>
      <c r="S115" s="152">
        <f>'Plan RDG'!J115</f>
        <v>0</v>
      </c>
      <c r="T115" s="152">
        <f>'Plan RDG'!K115</f>
        <v>0</v>
      </c>
      <c r="U115" s="36">
        <f t="shared" si="154"/>
        <v>0</v>
      </c>
      <c r="V115" s="36"/>
      <c r="W115" s="152">
        <f t="shared" si="155"/>
        <v>0</v>
      </c>
      <c r="X115" s="36">
        <f t="shared" si="156"/>
        <v>0</v>
      </c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</row>
    <row r="116" spans="2:36" ht="12.75" customHeight="1" x14ac:dyDescent="0.2">
      <c r="B116" s="250" t="s">
        <v>199</v>
      </c>
      <c r="C116" s="288">
        <f>'Plan RDG'!B116</f>
        <v>0</v>
      </c>
      <c r="D116" s="152"/>
      <c r="E116" s="288">
        <f>'Plan RDG'!D116</f>
        <v>0</v>
      </c>
      <c r="F116" s="152"/>
      <c r="G116" s="152">
        <f>'Plan RDG'!E116</f>
        <v>0</v>
      </c>
      <c r="H116" s="152"/>
      <c r="I116" s="35">
        <f t="shared" si="150"/>
        <v>0</v>
      </c>
      <c r="J116" s="152">
        <f>'Plan RDG'!F116</f>
        <v>0</v>
      </c>
      <c r="K116" s="152"/>
      <c r="L116" s="285">
        <f t="shared" si="151"/>
        <v>0</v>
      </c>
      <c r="M116" s="35">
        <f t="shared" si="152"/>
        <v>0</v>
      </c>
      <c r="N116" s="152">
        <f>'Plan RDG'!G116</f>
        <v>0</v>
      </c>
      <c r="O116" s="152"/>
      <c r="P116" s="36">
        <f t="shared" si="153"/>
        <v>0</v>
      </c>
      <c r="Q116" s="36">
        <f t="shared" si="153"/>
        <v>0</v>
      </c>
      <c r="R116" s="37"/>
      <c r="S116" s="152">
        <f>'Plan RDG'!J116</f>
        <v>0</v>
      </c>
      <c r="T116" s="152">
        <f>'Plan RDG'!K116</f>
        <v>0</v>
      </c>
      <c r="U116" s="36">
        <f t="shared" si="154"/>
        <v>0</v>
      </c>
      <c r="V116" s="36"/>
      <c r="W116" s="152">
        <f t="shared" si="155"/>
        <v>0</v>
      </c>
      <c r="X116" s="36">
        <f t="shared" si="156"/>
        <v>0</v>
      </c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</row>
    <row r="117" spans="2:36" ht="12.75" customHeight="1" x14ac:dyDescent="0.2">
      <c r="B117" s="69" t="s">
        <v>200</v>
      </c>
      <c r="C117" s="74">
        <f>SUM(C114:C116)</f>
        <v>0</v>
      </c>
      <c r="D117" s="152"/>
      <c r="E117" s="74">
        <f t="shared" ref="E117:Q117" si="157">SUM(E114:E116)</f>
        <v>0</v>
      </c>
      <c r="F117" s="74">
        <f t="shared" si="157"/>
        <v>0</v>
      </c>
      <c r="G117" s="74">
        <f t="shared" si="157"/>
        <v>0</v>
      </c>
      <c r="H117" s="74">
        <f t="shared" si="157"/>
        <v>0</v>
      </c>
      <c r="I117" s="74">
        <f t="shared" si="157"/>
        <v>0</v>
      </c>
      <c r="J117" s="74">
        <f t="shared" si="157"/>
        <v>0</v>
      </c>
      <c r="K117" s="74">
        <f t="shared" si="157"/>
        <v>0</v>
      </c>
      <c r="L117" s="74">
        <f t="shared" si="157"/>
        <v>0</v>
      </c>
      <c r="M117" s="74">
        <f t="shared" si="157"/>
        <v>0</v>
      </c>
      <c r="N117" s="74">
        <f t="shared" si="157"/>
        <v>0</v>
      </c>
      <c r="O117" s="74">
        <f t="shared" si="157"/>
        <v>0</v>
      </c>
      <c r="P117" s="74">
        <f t="shared" ref="P117" si="158">SUM(P114:P116)</f>
        <v>0</v>
      </c>
      <c r="Q117" s="74">
        <f t="shared" si="157"/>
        <v>0</v>
      </c>
      <c r="R117" s="37"/>
      <c r="S117" s="74">
        <f t="shared" ref="S117:T117" si="159">SUM(S114:S116)</f>
        <v>0</v>
      </c>
      <c r="T117" s="74">
        <f t="shared" si="159"/>
        <v>0</v>
      </c>
      <c r="U117" s="72">
        <f t="shared" si="154"/>
        <v>0</v>
      </c>
      <c r="V117" s="37"/>
      <c r="W117" s="74">
        <f t="shared" si="155"/>
        <v>0</v>
      </c>
      <c r="X117" s="72">
        <f>SUM(P117,U117)</f>
        <v>0</v>
      </c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</row>
    <row r="118" spans="2:36" ht="12.75" customHeight="1" x14ac:dyDescent="0.2">
      <c r="B118" s="240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238"/>
      <c r="Q118" s="238"/>
      <c r="R118" s="37"/>
      <c r="S118" s="152"/>
      <c r="T118" s="152"/>
      <c r="U118" s="238"/>
      <c r="V118" s="37"/>
      <c r="W118" s="152"/>
      <c r="X118" s="152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</row>
    <row r="119" spans="2:36" ht="12.75" customHeight="1" x14ac:dyDescent="0.2">
      <c r="B119" s="239" t="s">
        <v>201</v>
      </c>
      <c r="C119" s="152">
        <f>'Plan RDG'!B119</f>
        <v>0</v>
      </c>
      <c r="D119" s="152"/>
      <c r="E119" s="152">
        <f>'Plan RDG'!D119</f>
        <v>0</v>
      </c>
      <c r="F119" s="152"/>
      <c r="G119" s="152">
        <f>'Plan RDG'!E119</f>
        <v>0</v>
      </c>
      <c r="H119" s="152"/>
      <c r="I119" s="35">
        <f t="shared" ref="I119:I120" si="160">+F119+H119</f>
        <v>0</v>
      </c>
      <c r="J119" s="152">
        <f>'Plan RDG'!F119</f>
        <v>0</v>
      </c>
      <c r="K119" s="152"/>
      <c r="L119" s="285">
        <f t="shared" ref="L119:L120" si="161">+E119+G119+J119</f>
        <v>0</v>
      </c>
      <c r="M119" s="35">
        <f t="shared" ref="M119:M120" si="162">+I119+K119</f>
        <v>0</v>
      </c>
      <c r="N119" s="152">
        <f>'Plan RDG'!G119</f>
        <v>0</v>
      </c>
      <c r="O119" s="152"/>
      <c r="P119" s="36">
        <f>SUM(L119,N119)</f>
        <v>0</v>
      </c>
      <c r="Q119" s="36">
        <f>SUM(M119,O119)</f>
        <v>0</v>
      </c>
      <c r="R119" s="37"/>
      <c r="S119" s="152">
        <f>'Plan RDG'!J119</f>
        <v>0</v>
      </c>
      <c r="T119" s="152">
        <f>'Plan RDG'!K119</f>
        <v>0</v>
      </c>
      <c r="U119" s="36">
        <f t="shared" ref="U119:U121" si="163">SUM(S119,T119)</f>
        <v>0</v>
      </c>
      <c r="V119" s="36"/>
      <c r="W119" s="152">
        <f t="shared" ref="W119:W121" si="164">Q119+U119</f>
        <v>0</v>
      </c>
      <c r="X119" s="36">
        <f t="shared" ref="X119:X120" si="165">SUM(P119,U119)</f>
        <v>0</v>
      </c>
      <c r="Y119" s="62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</row>
    <row r="120" spans="2:36" ht="12.75" customHeight="1" x14ac:dyDescent="0.2">
      <c r="B120" s="239" t="s">
        <v>202</v>
      </c>
      <c r="C120" s="152">
        <f>'Plan RDG'!B120</f>
        <v>0</v>
      </c>
      <c r="D120" s="152"/>
      <c r="E120" s="152">
        <f>'Plan RDG'!D120</f>
        <v>0</v>
      </c>
      <c r="F120" s="152"/>
      <c r="G120" s="152">
        <f>'Plan RDG'!E120</f>
        <v>0</v>
      </c>
      <c r="H120" s="152"/>
      <c r="I120" s="35">
        <f t="shared" si="160"/>
        <v>0</v>
      </c>
      <c r="J120" s="152">
        <f>'Plan RDG'!F120</f>
        <v>0</v>
      </c>
      <c r="K120" s="152"/>
      <c r="L120" s="285">
        <f t="shared" si="161"/>
        <v>0</v>
      </c>
      <c r="M120" s="35">
        <f t="shared" si="162"/>
        <v>0</v>
      </c>
      <c r="N120" s="152">
        <f>'Plan RDG'!G120</f>
        <v>0</v>
      </c>
      <c r="O120" s="152"/>
      <c r="P120" s="36">
        <f>SUM(L120,N120)</f>
        <v>0</v>
      </c>
      <c r="Q120" s="36">
        <f>SUM(M120,O120)</f>
        <v>0</v>
      </c>
      <c r="R120" s="37"/>
      <c r="S120" s="152">
        <f>'Plan RDG'!J120</f>
        <v>0</v>
      </c>
      <c r="T120" s="152">
        <f>'Plan RDG'!K120</f>
        <v>0</v>
      </c>
      <c r="U120" s="36">
        <f t="shared" si="163"/>
        <v>0</v>
      </c>
      <c r="V120" s="36"/>
      <c r="W120" s="152">
        <f t="shared" si="164"/>
        <v>0</v>
      </c>
      <c r="X120" s="36">
        <f t="shared" si="165"/>
        <v>0</v>
      </c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</row>
    <row r="121" spans="2:36" ht="12.75" customHeight="1" x14ac:dyDescent="0.2">
      <c r="B121" s="69" t="s">
        <v>203</v>
      </c>
      <c r="C121" s="73">
        <f>SUM(C119:C120)</f>
        <v>0</v>
      </c>
      <c r="D121" s="152"/>
      <c r="E121" s="73">
        <f t="shared" ref="E121:Q121" si="166">SUM(E119:E120)</f>
        <v>0</v>
      </c>
      <c r="F121" s="73">
        <f t="shared" si="166"/>
        <v>0</v>
      </c>
      <c r="G121" s="73">
        <f t="shared" si="166"/>
        <v>0</v>
      </c>
      <c r="H121" s="73">
        <f t="shared" si="166"/>
        <v>0</v>
      </c>
      <c r="I121" s="73">
        <f t="shared" si="166"/>
        <v>0</v>
      </c>
      <c r="J121" s="73">
        <f t="shared" si="166"/>
        <v>0</v>
      </c>
      <c r="K121" s="73">
        <f t="shared" si="166"/>
        <v>0</v>
      </c>
      <c r="L121" s="73">
        <f t="shared" si="166"/>
        <v>0</v>
      </c>
      <c r="M121" s="73">
        <f t="shared" si="166"/>
        <v>0</v>
      </c>
      <c r="N121" s="73">
        <f t="shared" si="166"/>
        <v>0</v>
      </c>
      <c r="O121" s="73">
        <f t="shared" si="166"/>
        <v>0</v>
      </c>
      <c r="P121" s="73">
        <f t="shared" ref="P121" si="167">SUM(P119:P120)</f>
        <v>0</v>
      </c>
      <c r="Q121" s="73">
        <f t="shared" si="166"/>
        <v>0</v>
      </c>
      <c r="R121" s="37"/>
      <c r="S121" s="73">
        <f t="shared" ref="S121:T121" si="168">SUM(S119:S120)</f>
        <v>0</v>
      </c>
      <c r="T121" s="73">
        <f t="shared" si="168"/>
        <v>0</v>
      </c>
      <c r="U121" s="72">
        <f t="shared" si="163"/>
        <v>0</v>
      </c>
      <c r="V121" s="37"/>
      <c r="W121" s="73">
        <f t="shared" si="164"/>
        <v>0</v>
      </c>
      <c r="X121" s="72">
        <f>SUM(P121,U121)</f>
        <v>0</v>
      </c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</row>
    <row r="122" spans="2:36" ht="12.75" customHeight="1" x14ac:dyDescent="0.2">
      <c r="B122" s="247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238"/>
      <c r="Q122" s="238"/>
      <c r="R122" s="37"/>
      <c r="S122" s="152"/>
      <c r="T122" s="152"/>
      <c r="U122" s="238"/>
      <c r="V122" s="37"/>
      <c r="W122" s="152"/>
      <c r="X122" s="152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</row>
    <row r="123" spans="2:36" ht="12.75" customHeight="1" x14ac:dyDescent="0.2">
      <c r="B123" s="75" t="s">
        <v>204</v>
      </c>
      <c r="C123" s="72">
        <f>'Plan RDG'!B123</f>
        <v>0</v>
      </c>
      <c r="D123" s="72"/>
      <c r="E123" s="72">
        <f>'Plan RDG'!D123</f>
        <v>0</v>
      </c>
      <c r="F123" s="72"/>
      <c r="G123" s="72">
        <f>'Plan RDG'!E123</f>
        <v>0</v>
      </c>
      <c r="H123" s="72"/>
      <c r="I123" s="72"/>
      <c r="J123" s="72">
        <f>'Plan RDG'!F123</f>
        <v>0</v>
      </c>
      <c r="K123" s="72"/>
      <c r="L123" s="72"/>
      <c r="M123" s="72"/>
      <c r="N123" s="72">
        <f>'Plan RDG'!G123</f>
        <v>0</v>
      </c>
      <c r="O123" s="72"/>
      <c r="P123" s="72">
        <f>SUM(L123,N123)</f>
        <v>0</v>
      </c>
      <c r="Q123" s="72"/>
      <c r="R123" s="72"/>
      <c r="S123" s="72">
        <f>'Plan RDG'!J123</f>
        <v>0</v>
      </c>
      <c r="T123" s="72">
        <f>'Plan RDG'!K123</f>
        <v>0</v>
      </c>
      <c r="U123" s="72">
        <f>SUM(S123,T123)</f>
        <v>0</v>
      </c>
      <c r="V123" s="72"/>
      <c r="W123" s="72">
        <f t="shared" ref="W123" si="169">Q123+U123</f>
        <v>0</v>
      </c>
      <c r="X123" s="72">
        <f>SUM(P123,U123)</f>
        <v>0</v>
      </c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</row>
    <row r="124" spans="2:36" ht="12.75" customHeight="1" x14ac:dyDescent="0.2">
      <c r="B124" s="236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238"/>
      <c r="Q124" s="238"/>
      <c r="R124" s="37"/>
      <c r="S124" s="152"/>
      <c r="T124" s="152"/>
      <c r="U124" s="238"/>
      <c r="V124" s="37"/>
      <c r="W124" s="152"/>
      <c r="X124" s="152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</row>
    <row r="125" spans="2:36" ht="12.75" customHeight="1" x14ac:dyDescent="0.2">
      <c r="B125" s="236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238"/>
      <c r="Q125" s="238"/>
      <c r="R125" s="37"/>
      <c r="S125" s="152"/>
      <c r="T125" s="152"/>
      <c r="U125" s="238"/>
      <c r="V125" s="37"/>
      <c r="W125" s="152"/>
      <c r="X125" s="152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</row>
    <row r="126" spans="2:36" ht="12.75" customHeight="1" thickBot="1" x14ac:dyDescent="0.25">
      <c r="B126" s="76" t="s">
        <v>205</v>
      </c>
      <c r="C126" s="77">
        <f>SUM(C93,C108,C112,C117,C121,C123)</f>
        <v>0</v>
      </c>
      <c r="D126" s="78"/>
      <c r="E126" s="77">
        <f t="shared" ref="E126:P126" si="170">SUM(E93,E108,E112,E117,E121,E123)</f>
        <v>0</v>
      </c>
      <c r="F126" s="77">
        <f t="shared" si="170"/>
        <v>0</v>
      </c>
      <c r="G126" s="77">
        <f t="shared" si="170"/>
        <v>0</v>
      </c>
      <c r="H126" s="77">
        <f t="shared" si="170"/>
        <v>0</v>
      </c>
      <c r="I126" s="77">
        <f t="shared" si="170"/>
        <v>0</v>
      </c>
      <c r="J126" s="77">
        <f t="shared" si="170"/>
        <v>0</v>
      </c>
      <c r="K126" s="77">
        <f t="shared" si="170"/>
        <v>0</v>
      </c>
      <c r="L126" s="77">
        <f t="shared" si="170"/>
        <v>0</v>
      </c>
      <c r="M126" s="77">
        <f t="shared" si="170"/>
        <v>0</v>
      </c>
      <c r="N126" s="77">
        <f t="shared" si="170"/>
        <v>0</v>
      </c>
      <c r="O126" s="77">
        <f t="shared" si="170"/>
        <v>0</v>
      </c>
      <c r="P126" s="77">
        <f t="shared" si="170"/>
        <v>0</v>
      </c>
      <c r="Q126" s="77">
        <f>SUM(Q93,Q108,Q112,Q117,Q121,Q123)</f>
        <v>0</v>
      </c>
      <c r="R126" s="79"/>
      <c r="S126" s="77">
        <f t="shared" ref="S126:T126" si="171">SUM(S93,S108,S112,S117,S121,S123)</f>
        <v>0</v>
      </c>
      <c r="T126" s="77">
        <f t="shared" si="171"/>
        <v>0</v>
      </c>
      <c r="U126" s="80">
        <f>SUM(S126,T126)</f>
        <v>0</v>
      </c>
      <c r="V126" s="81"/>
      <c r="W126" s="77">
        <f t="shared" ref="W126" si="172">Q126+U126</f>
        <v>0</v>
      </c>
      <c r="X126" s="80">
        <f>SUM(P126,U126)</f>
        <v>0</v>
      </c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</row>
    <row r="127" spans="2:36" ht="12.75" customHeight="1" thickTop="1" x14ac:dyDescent="0.2">
      <c r="B127" s="248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</row>
    <row r="128" spans="2:36" ht="12.75" customHeight="1" x14ac:dyDescent="0.2">
      <c r="B128" s="3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</row>
    <row r="129" spans="2:36" ht="12.75" customHeight="1" x14ac:dyDescent="0.2">
      <c r="B129" s="32"/>
      <c r="C129" s="86" t="s">
        <v>88</v>
      </c>
      <c r="D129" s="82"/>
      <c r="E129" s="396" t="s">
        <v>298</v>
      </c>
      <c r="F129" s="399"/>
      <c r="G129" s="399"/>
      <c r="H129" s="399"/>
      <c r="I129" s="399"/>
      <c r="J129" s="399"/>
      <c r="K129" s="400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</row>
    <row r="130" spans="2:36" ht="30" x14ac:dyDescent="0.25">
      <c r="B130" s="300" t="s">
        <v>381</v>
      </c>
      <c r="C130" s="331" t="str">
        <f>IF(AND(P126=0, Q126=0),"OK",IF( P126=0,"Molimo objasniti razliku između ostvarenog i planiranog",IF( (Q126/P126)-1&lt;=-0.2,"Molimo objasniti razliku između ostvarenog i planiranog","OK")))</f>
        <v>OK</v>
      </c>
      <c r="D130" s="27"/>
      <c r="E130" s="392"/>
      <c r="F130" s="401"/>
      <c r="G130" s="401"/>
      <c r="H130" s="401"/>
      <c r="I130" s="401"/>
      <c r="J130" s="401"/>
      <c r="K130" s="402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</row>
    <row r="131" spans="2:36" ht="51.75" customHeight="1" x14ac:dyDescent="0.2">
      <c r="B131" s="26"/>
      <c r="C131" s="26"/>
      <c r="D131" s="83"/>
      <c r="E131" s="84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</row>
    <row r="132" spans="2:36" ht="20.25" customHeight="1" x14ac:dyDescent="0.2">
      <c r="B132" s="85" t="s">
        <v>206</v>
      </c>
      <c r="C132" s="86" t="s">
        <v>88</v>
      </c>
      <c r="D132" s="85"/>
      <c r="E132" s="396" t="s">
        <v>328</v>
      </c>
      <c r="F132" s="352"/>
      <c r="G132" s="352"/>
      <c r="H132" s="352"/>
      <c r="I132" s="352"/>
      <c r="J132" s="380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</row>
    <row r="133" spans="2:36" ht="63" customHeight="1" x14ac:dyDescent="0.25">
      <c r="B133" s="87" t="s">
        <v>300</v>
      </c>
      <c r="C133" s="331" t="str">
        <f>IF(AND(L15=0,Q15=0), "OK", IF(P15=0, "Molimo objasniti razliku između ostvarenog i planiranog", IF((Q15/P15)-1&gt;=20%, "Molimo objasniti razliku između ostvarenog i planiranog", IF((Q15/P15)-1&lt;=-40%, "Molimo objasniti razliku između ostvarenog i planiranog", "OK"))))</f>
        <v>OK</v>
      </c>
      <c r="D133" s="88"/>
      <c r="E133" s="392"/>
      <c r="F133" s="352"/>
      <c r="G133" s="352"/>
      <c r="H133" s="352"/>
      <c r="I133" s="352"/>
      <c r="J133" s="380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</row>
    <row r="134" spans="2:36" ht="41.25" customHeight="1" x14ac:dyDescent="0.25">
      <c r="B134" s="87" t="s">
        <v>301</v>
      </c>
      <c r="C134" s="331" t="str">
        <f>IF(AND(P22=0,Q22=0), "OK", IF(P22=0, "Molimo objasniti razliku između ostvarenog i planiranog", IF((Q22/P22)-1&gt;=20%, "Molimo objasniti razliku između ostvarenog i planiranog", IF((Q22/P22)-1&lt;=-40%, "Molimo objasniti razliku između ostvarenog i planiranog", "OK"))))</f>
        <v>OK</v>
      </c>
      <c r="D134" s="88"/>
      <c r="E134" s="392"/>
      <c r="F134" s="352"/>
      <c r="G134" s="352"/>
      <c r="H134" s="352"/>
      <c r="I134" s="352"/>
      <c r="J134" s="380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</row>
    <row r="135" spans="2:36" ht="27.75" customHeight="1" x14ac:dyDescent="0.25">
      <c r="B135" s="87" t="s">
        <v>210</v>
      </c>
      <c r="C135" s="331" t="str">
        <f>IF(AND(P26=0,Q26=0), "OK", IF(P26=0, "Molimo objasniti razliku između ostvarenog i planiranog", IF((Q26/P26)-1&gt;=20%, "Molimo objasniti razliku između ostvarenog i planiranog", IF((Q26/P26)-1&lt;=-40%, "Molimo objasniti razliku između ostvarenog i planiranog", "OK"))))</f>
        <v>OK</v>
      </c>
      <c r="D135" s="88"/>
      <c r="E135" s="392"/>
      <c r="F135" s="352"/>
      <c r="G135" s="352"/>
      <c r="H135" s="352"/>
      <c r="I135" s="352"/>
      <c r="J135" s="380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</row>
    <row r="136" spans="2:36" ht="27.75" customHeight="1" x14ac:dyDescent="0.25">
      <c r="B136" s="87" t="s">
        <v>211</v>
      </c>
      <c r="C136" s="331" t="str">
        <f>IF(AND(P33=0,Q33=0), "OK", IF(P33=0, "Molimo objasniti razliku između ostvarenog i planiranog", IF((Q33/P33)-1&gt;=20%, "Molimo objasniti razliku između ostvarenog i planiranog", IF((Q33/P33)-1&lt;=-40%, "Molimo objasniti razliku između ostvarenog i planiranog", "OK"))))</f>
        <v>OK</v>
      </c>
      <c r="D136" s="88"/>
      <c r="E136" s="392"/>
      <c r="F136" s="352"/>
      <c r="G136" s="352"/>
      <c r="H136" s="352"/>
      <c r="I136" s="352"/>
      <c r="J136" s="380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</row>
    <row r="137" spans="2:36" ht="27.75" customHeight="1" x14ac:dyDescent="0.25">
      <c r="B137" s="87" t="s">
        <v>212</v>
      </c>
      <c r="C137" s="331" t="str">
        <f>IF(AND(P38=0,Q38=0), "OK", IF(P38=0, "Molimo objasniti razliku između ostvarenog i planiranog", IF((Q38/P38)-1&gt;=20%, "Molimo objasniti razliku između ostvarenog i planiranog", IF((Q38/P38)-1&lt;=-40%, "Molimo objasniti razliku između ostvarenog i planiranog", "OK"))))</f>
        <v>OK</v>
      </c>
      <c r="D137" s="88"/>
      <c r="E137" s="392"/>
      <c r="F137" s="352"/>
      <c r="G137" s="352"/>
      <c r="H137" s="352"/>
      <c r="I137" s="352"/>
      <c r="J137" s="380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</row>
    <row r="138" spans="2:36" ht="27.75" customHeight="1" x14ac:dyDescent="0.25">
      <c r="B138" s="87" t="s">
        <v>302</v>
      </c>
      <c r="C138" s="331" t="str">
        <f>IF(AND(P47=0,Q47=0), "OK", IF(P47=0, "Molimo objasniti razliku između ostvarenog i planiranog", IF((Q47/P47)-1&gt;=20%, "Molimo objasniti razliku između ostvarenog i planiranog", IF((Q47/P47)-1&lt;=-40%, "Molimo objasniti razliku između ostvarenog i planiranog", "OK"))))</f>
        <v>OK</v>
      </c>
      <c r="D138" s="88"/>
      <c r="E138" s="392"/>
      <c r="F138" s="352"/>
      <c r="G138" s="352"/>
      <c r="H138" s="352"/>
      <c r="I138" s="352"/>
      <c r="J138" s="380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</row>
    <row r="139" spans="2:36" ht="27.75" customHeight="1" x14ac:dyDescent="0.25">
      <c r="B139" s="87" t="s">
        <v>214</v>
      </c>
      <c r="C139" s="331" t="str">
        <f>IF(AND(P55=0,Q55=0), "OK", IF(P55=0, "Molimo objasniti razliku između ostvarenog i planiranog", IF((Q55/P55)-1&gt;=20%, "Molimo objasniti razliku između ostvarenog i planiranog", IF((Q55/P55)-1&lt;=-40%, "Molimo objasniti razliku između ostvarenog i planiranog", "OK"))))</f>
        <v>OK</v>
      </c>
      <c r="D139" s="88"/>
      <c r="E139" s="392"/>
      <c r="F139" s="352"/>
      <c r="G139" s="352"/>
      <c r="H139" s="352"/>
      <c r="I139" s="352"/>
      <c r="J139" s="380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</row>
    <row r="140" spans="2:36" ht="27.75" customHeight="1" x14ac:dyDescent="0.25">
      <c r="B140" s="89" t="s">
        <v>215</v>
      </c>
      <c r="C140" s="331" t="str">
        <f>IF(AND(P60=0,Q60=0), "OK", IF(P60=0, "Molimo objasniti razliku između ostvarenog i planiranog", IF((Q60/P60)-1&gt;=20%, "Molimo objasniti razliku između ostvarenog i planiranog", IF((Q60/P60)-1&lt;=-40%, "Molimo objasniti razliku između ostvarenog i planiranog", "OK"))))</f>
        <v>OK</v>
      </c>
      <c r="D140" s="90"/>
      <c r="E140" s="392"/>
      <c r="F140" s="352"/>
      <c r="G140" s="352"/>
      <c r="H140" s="352"/>
      <c r="I140" s="352"/>
      <c r="J140" s="38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</row>
    <row r="141" spans="2:36" ht="44.25" customHeight="1" x14ac:dyDescent="0.25">
      <c r="B141" s="89" t="s">
        <v>303</v>
      </c>
      <c r="C141" s="331" t="str">
        <f>IF(AND(P65=0,Q65=0), "OK", IF(P65=0, "Molimo objasniti razliku između ostvarenog i planiranog", IF((Q65/P65)-1&gt;=20%, "Molimo objasniti razliku između ostvarenog i planiranog", IF((Q65/P65)-1&lt;=-40%, "Molimo objasniti razliku između ostvarenog i planiranog", "OK"))))</f>
        <v>OK</v>
      </c>
      <c r="D141" s="90"/>
      <c r="E141" s="392"/>
      <c r="F141" s="352"/>
      <c r="G141" s="352"/>
      <c r="H141" s="352"/>
      <c r="I141" s="352"/>
      <c r="J141" s="38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</row>
    <row r="142" spans="2:36" ht="27.75" customHeight="1" x14ac:dyDescent="0.25">
      <c r="B142" s="91" t="s">
        <v>217</v>
      </c>
      <c r="C142" s="331" t="str">
        <f>IF(AND(P70=0,Q70=0), "OK", IF(P70=0, "Molimo objasniti razliku između ostvarenog i planiranog", IF((Q70/P70)-1&gt;=20%, "Molimo objasniti razliku između ostvarenog i planiranog", IF((Q70/P70)-1&lt;=-40%, "Molimo objasniti razliku između ostvarenog i planiranog", "OK"))))</f>
        <v>OK</v>
      </c>
      <c r="D142" s="88"/>
      <c r="E142" s="392"/>
      <c r="F142" s="352"/>
      <c r="G142" s="352"/>
      <c r="H142" s="352"/>
      <c r="I142" s="352"/>
      <c r="J142" s="380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</row>
    <row r="143" spans="2:36" ht="27.75" customHeight="1" x14ac:dyDescent="0.25">
      <c r="B143" s="87" t="s">
        <v>218</v>
      </c>
      <c r="C143" s="331" t="str">
        <f>IF(AND(P79=0,Q79=0), "OK", IF(P79=0, "Molimo objasniti razliku između ostvarenog i planiranog", IF((Q79/P79)-1&gt;=20%, "Molimo objasniti razliku između ostvarenog i planiranog", IF((Q79/P79)-1&lt;=-40%, "Molimo objasniti razliku između ostvarenog i planiranog", "OK"))))</f>
        <v>OK</v>
      </c>
      <c r="D143" s="88"/>
      <c r="E143" s="392"/>
      <c r="F143" s="352"/>
      <c r="G143" s="352"/>
      <c r="H143" s="352"/>
      <c r="I143" s="352"/>
      <c r="J143" s="380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</row>
    <row r="144" spans="2:36" ht="27.75" customHeight="1" x14ac:dyDescent="0.25">
      <c r="B144" s="87" t="s">
        <v>219</v>
      </c>
      <c r="C144" s="331" t="str">
        <f>IF(AND(P89=0,Q89=0), "OK", IF(P89=0, "Molimo objasniti razliku između ostvarenog i planiranog", IF((Q89/P89)-1&gt;=20%, "Molimo objasniti razliku između ostvarenog i planiranog", IF((Q89/P89)-1&lt;=-40%, "Molimo objasniti razliku između ostvarenog i planiranog", "OK"))))</f>
        <v>OK</v>
      </c>
      <c r="D144" s="92"/>
      <c r="E144" s="392"/>
      <c r="F144" s="352"/>
      <c r="G144" s="352"/>
      <c r="H144" s="352"/>
      <c r="I144" s="352"/>
      <c r="J144" s="380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</row>
    <row r="145" spans="2:36" ht="27.75" customHeight="1" x14ac:dyDescent="0.25">
      <c r="B145" s="87" t="s">
        <v>180</v>
      </c>
      <c r="C145" s="331" t="str">
        <f>IF(AND(P93=0,Q93=0), "OK", IF(P93=0, "Molimo objasniti razliku između ostvarenog i planiranog", IF((Q93/P93)-1&gt;=20%, "Molimo objasniti razliku između ostvarenog i planiranog", IF((Q93/P93)-1&lt;=-40%, "Molimo objasniti razliku između ostvarenog i planiranog", "OK"))))</f>
        <v>OK</v>
      </c>
      <c r="D145" s="92"/>
      <c r="E145" s="392"/>
      <c r="F145" s="352"/>
      <c r="G145" s="352"/>
      <c r="H145" s="352"/>
      <c r="I145" s="352"/>
      <c r="J145" s="380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</row>
    <row r="146" spans="2:36" ht="27.75" customHeight="1" x14ac:dyDescent="0.25">
      <c r="B146" s="87" t="s">
        <v>193</v>
      </c>
      <c r="C146" s="331" t="str">
        <f>IF(AND(P108=0,Q108=0), "OK", IF(P108=0, "Molimo objasniti razliku između ostvarenog i planiranog", IF((Q108/P108)-1&gt;=20%, "Molimo objasniti razliku između ostvarenog i planiranog", IF((Q108/P108)-1&lt;=-40%, "Molimo objasniti razliku između ostvarenog i planiranog", "OK"))))</f>
        <v>OK</v>
      </c>
      <c r="D146" s="92"/>
      <c r="E146" s="392"/>
      <c r="F146" s="352"/>
      <c r="G146" s="352"/>
      <c r="H146" s="352"/>
      <c r="I146" s="352"/>
      <c r="J146" s="380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</row>
    <row r="147" spans="2:36" ht="27.75" customHeight="1" x14ac:dyDescent="0.25">
      <c r="B147" s="87" t="s">
        <v>222</v>
      </c>
      <c r="C147" s="331" t="str">
        <f>IF(AND(P112=0,Q112=0), "OK", IF(P112=0, "Molimo objasniti razliku između ostvarenog i planiranog", IF((Q112/P112)-1&gt;=20%, "Molimo objasniti razliku između ostvarenog i planiranog", IF((Q112/P112)-1&lt;=-40%, "Molimo objasniti razliku između ostvarenog i planiranog", "OK"))))</f>
        <v>OK</v>
      </c>
      <c r="D147" s="92"/>
      <c r="E147" s="392"/>
      <c r="F147" s="352"/>
      <c r="G147" s="352"/>
      <c r="H147" s="352"/>
      <c r="I147" s="352"/>
      <c r="J147" s="380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</row>
    <row r="148" spans="2:36" ht="27.75" customHeight="1" x14ac:dyDescent="0.25">
      <c r="B148" s="87" t="s">
        <v>223</v>
      </c>
      <c r="C148" s="331" t="str">
        <f>IF(AND(P117=0,Q117=0), "OK", IF(P117=0, "Molimo objasniti razliku između ostvarenog i planiranog", IF((Q117/P117)-1&gt;=20%, "Molimo objasniti razliku između ostvarenog i planiranog", IF((Q117/P117)-1&lt;=-40%, "Molimo objasniti razliku između ostvarenog i planiranog", "OK"))))</f>
        <v>OK</v>
      </c>
      <c r="D148" s="92"/>
      <c r="E148" s="392"/>
      <c r="F148" s="352"/>
      <c r="G148" s="352"/>
      <c r="H148" s="352"/>
      <c r="I148" s="352"/>
      <c r="J148" s="380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</row>
    <row r="149" spans="2:36" ht="27.75" customHeight="1" x14ac:dyDescent="0.25">
      <c r="B149" s="87" t="s">
        <v>224</v>
      </c>
      <c r="C149" s="331" t="str">
        <f>IF(AND(P121=0,Q121=0), "OK", IF(P121=0, "Molimo objasniti razliku između ostvarenog i planiranog", IF((Q121/P121)-1&gt;=20%, "Molimo objasniti razliku između ostvarenog i planiranog", IF((Q121/P121)-1&lt;=-40%, "Molimo objasniti razliku između ostvarenog i planiranog", "OK"))))</f>
        <v>OK</v>
      </c>
      <c r="D149" s="92"/>
      <c r="E149" s="392"/>
      <c r="F149" s="352"/>
      <c r="G149" s="352"/>
      <c r="H149" s="352"/>
      <c r="I149" s="352"/>
      <c r="J149" s="380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</row>
    <row r="150" spans="2:36" ht="27.75" customHeight="1" x14ac:dyDescent="0.25">
      <c r="B150" s="87" t="s">
        <v>225</v>
      </c>
      <c r="C150" s="331" t="str">
        <f>IF(AND(P123=0,Q123=0), "OK", IF(P123=0, "Molimo objasniti razliku između ostvarenog i planiranog", IF((Q123/P123)-1&gt;=20%, "Molimo objasniti razliku između ostvarenog i planiranog", IF((Q123/P123)-1&lt;=-40%, "Molimo objasniti razliku između ostvarenog i planiranog", "OK"))))</f>
        <v>OK</v>
      </c>
      <c r="D150" s="92"/>
      <c r="E150" s="392"/>
      <c r="F150" s="352"/>
      <c r="G150" s="352"/>
      <c r="H150" s="352"/>
      <c r="I150" s="352"/>
      <c r="J150" s="380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</row>
    <row r="151" spans="2:36" ht="12.75" customHeight="1" x14ac:dyDescent="0.25">
      <c r="B151" s="92"/>
      <c r="C151" s="394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</row>
    <row r="152" spans="2:36" ht="12.75" customHeight="1" x14ac:dyDescent="0.2">
      <c r="B152" s="93"/>
      <c r="C152" s="395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</row>
    <row r="153" spans="2:36" ht="27.75" customHeight="1" x14ac:dyDescent="0.25">
      <c r="B153" s="87" t="s">
        <v>226</v>
      </c>
      <c r="C153" s="94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</row>
    <row r="154" spans="2:36" ht="12.75" customHeight="1" x14ac:dyDescent="0.2">
      <c r="B154" s="27"/>
      <c r="C154" s="414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</row>
    <row r="155" spans="2:36" ht="12.75" customHeight="1" x14ac:dyDescent="0.2">
      <c r="B155" s="27"/>
      <c r="C155" s="39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</row>
    <row r="156" spans="2:36" ht="12.75" customHeight="1" x14ac:dyDescent="0.2"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</row>
    <row r="157" spans="2:36" ht="32.65" customHeight="1" x14ac:dyDescent="0.2">
      <c r="B157" s="129" t="s">
        <v>98</v>
      </c>
      <c r="C157" s="97" t="str">
        <f>REPT('Informacije o klubu'!B31,1)</f>
        <v/>
      </c>
      <c r="D157" s="96"/>
      <c r="E157" s="96"/>
      <c r="F157" s="96"/>
      <c r="G157" s="27"/>
      <c r="H157" s="27"/>
      <c r="I157" s="27"/>
      <c r="J157" s="24"/>
      <c r="K157" s="24"/>
      <c r="L157" s="24"/>
      <c r="M157" s="24"/>
      <c r="N157" s="24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</row>
    <row r="158" spans="2:36" ht="12.75" customHeight="1" x14ac:dyDescent="0.2">
      <c r="B158" s="299" t="str">
        <f>REPT('Informacije _31.12.26'!B31,1)</f>
        <v/>
      </c>
      <c r="K158" s="26"/>
      <c r="L158" s="26"/>
      <c r="M158" s="26"/>
      <c r="N158" s="26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</row>
    <row r="159" spans="2:36" ht="12.75" customHeight="1" x14ac:dyDescent="0.2">
      <c r="B159" s="98" t="s">
        <v>99</v>
      </c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</row>
    <row r="160" spans="2:36" ht="12.75" customHeight="1" x14ac:dyDescent="0.2">
      <c r="B160" s="299" t="str">
        <f>REPT('Informacije _31.12.26'!B11,1)</f>
        <v/>
      </c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</row>
    <row r="161" spans="2:36" ht="12.75" customHeight="1" x14ac:dyDescent="0.2">
      <c r="B161" s="299" t="str">
        <f>REPT('Informacije _31.12.26'!B13,1)</f>
        <v/>
      </c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</row>
    <row r="162" spans="2:36" ht="12.75" customHeight="1" x14ac:dyDescent="0.2"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</row>
    <row r="163" spans="2:36" ht="12.75" customHeight="1" x14ac:dyDescent="0.2">
      <c r="B163" s="98" t="s">
        <v>100</v>
      </c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</row>
    <row r="164" spans="2:36" ht="12.75" customHeight="1" x14ac:dyDescent="0.2"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</row>
    <row r="165" spans="2:36" ht="12.75" customHeight="1" x14ac:dyDescent="0.2"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</row>
    <row r="166" spans="2:36" ht="12.75" customHeight="1" x14ac:dyDescent="0.2"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</row>
    <row r="167" spans="2:36" ht="12.75" customHeight="1" x14ac:dyDescent="0.2"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</row>
    <row r="168" spans="2:36" ht="12.75" customHeight="1" x14ac:dyDescent="0.2"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</row>
    <row r="169" spans="2:36" ht="12.75" customHeight="1" x14ac:dyDescent="0.2"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</row>
    <row r="170" spans="2:36" ht="12.75" customHeight="1" x14ac:dyDescent="0.2"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</row>
    <row r="171" spans="2:36" ht="12.75" customHeight="1" x14ac:dyDescent="0.2"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</row>
    <row r="172" spans="2:36" ht="12.75" customHeight="1" x14ac:dyDescent="0.2"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</row>
    <row r="173" spans="2:36" ht="12.75" customHeight="1" x14ac:dyDescent="0.2"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</row>
    <row r="174" spans="2:36" ht="12.75" customHeight="1" x14ac:dyDescent="0.2"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</row>
    <row r="175" spans="2:36" ht="12.75" customHeight="1" x14ac:dyDescent="0.2"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</row>
    <row r="176" spans="2:36" ht="12.75" customHeight="1" x14ac:dyDescent="0.2"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</row>
    <row r="177" spans="2:36" ht="12.75" customHeight="1" x14ac:dyDescent="0.2"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</row>
    <row r="178" spans="2:36" ht="12.75" customHeight="1" x14ac:dyDescent="0.2"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</row>
    <row r="179" spans="2:36" ht="12.75" customHeight="1" x14ac:dyDescent="0.2"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</row>
    <row r="180" spans="2:36" ht="12.75" customHeight="1" x14ac:dyDescent="0.2"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</row>
    <row r="181" spans="2:36" ht="12.75" customHeight="1" x14ac:dyDescent="0.2"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</row>
    <row r="182" spans="2:36" ht="12.75" customHeight="1" x14ac:dyDescent="0.2"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</row>
    <row r="183" spans="2:36" ht="12.75" customHeight="1" x14ac:dyDescent="0.2"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</row>
    <row r="184" spans="2:36" ht="12.75" customHeight="1" x14ac:dyDescent="0.2"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</row>
    <row r="185" spans="2:36" ht="12.75" customHeight="1" x14ac:dyDescent="0.2"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</row>
    <row r="186" spans="2:36" ht="12.75" customHeight="1" x14ac:dyDescent="0.2"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</row>
    <row r="187" spans="2:36" ht="12.75" customHeight="1" x14ac:dyDescent="0.2"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</row>
    <row r="188" spans="2:36" ht="12.75" customHeight="1" x14ac:dyDescent="0.2"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</row>
    <row r="189" spans="2:36" ht="12.75" customHeight="1" x14ac:dyDescent="0.2"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</row>
    <row r="190" spans="2:36" ht="12.75" customHeight="1" x14ac:dyDescent="0.2"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</row>
    <row r="191" spans="2:36" ht="12.75" customHeight="1" x14ac:dyDescent="0.2"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</row>
    <row r="192" spans="2:36" ht="12.75" customHeight="1" x14ac:dyDescent="0.2"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</row>
    <row r="193" spans="2:36" ht="12.75" customHeight="1" x14ac:dyDescent="0.2"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</row>
    <row r="194" spans="2:36" ht="12.75" customHeight="1" x14ac:dyDescent="0.2"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</row>
    <row r="195" spans="2:36" ht="12.75" customHeight="1" x14ac:dyDescent="0.2"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</row>
    <row r="196" spans="2:36" ht="12.75" customHeight="1" x14ac:dyDescent="0.2"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</row>
    <row r="197" spans="2:36" ht="12.75" customHeight="1" x14ac:dyDescent="0.2"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</row>
    <row r="198" spans="2:36" ht="12.75" customHeight="1" x14ac:dyDescent="0.2"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</row>
    <row r="199" spans="2:36" ht="12.75" customHeight="1" x14ac:dyDescent="0.2"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</row>
    <row r="200" spans="2:36" ht="12.75" customHeight="1" x14ac:dyDescent="0.2"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</row>
    <row r="201" spans="2:36" ht="12.75" customHeight="1" x14ac:dyDescent="0.2"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</row>
    <row r="202" spans="2:36" ht="12.75" customHeight="1" x14ac:dyDescent="0.2"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</row>
    <row r="203" spans="2:36" ht="12.75" customHeight="1" x14ac:dyDescent="0.2"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</row>
    <row r="204" spans="2:36" ht="12.75" customHeight="1" x14ac:dyDescent="0.2"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</row>
    <row r="205" spans="2:36" ht="12.75" customHeight="1" x14ac:dyDescent="0.2"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</row>
    <row r="206" spans="2:36" ht="12.75" customHeight="1" x14ac:dyDescent="0.2"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</row>
    <row r="207" spans="2:36" ht="12.75" customHeight="1" x14ac:dyDescent="0.2"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</row>
    <row r="208" spans="2:36" ht="12.75" customHeight="1" x14ac:dyDescent="0.2"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</row>
    <row r="209" spans="2:36" ht="12.75" customHeight="1" x14ac:dyDescent="0.2"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</row>
    <row r="210" spans="2:36" ht="12.75" customHeight="1" x14ac:dyDescent="0.2"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</row>
    <row r="211" spans="2:36" ht="12.75" customHeight="1" x14ac:dyDescent="0.2"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</row>
    <row r="212" spans="2:36" ht="12.75" customHeight="1" x14ac:dyDescent="0.2"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</row>
    <row r="213" spans="2:36" ht="12.75" customHeight="1" x14ac:dyDescent="0.2"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</row>
    <row r="214" spans="2:36" ht="12.75" customHeight="1" x14ac:dyDescent="0.2"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</row>
    <row r="215" spans="2:36" ht="12.75" customHeight="1" x14ac:dyDescent="0.2"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</row>
    <row r="216" spans="2:36" ht="12.75" customHeight="1" x14ac:dyDescent="0.2"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</row>
    <row r="217" spans="2:36" ht="12.75" customHeight="1" x14ac:dyDescent="0.2"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</row>
    <row r="218" spans="2:36" ht="12.75" customHeight="1" x14ac:dyDescent="0.2"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</row>
    <row r="219" spans="2:36" ht="12.75" customHeight="1" x14ac:dyDescent="0.2"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</row>
    <row r="220" spans="2:36" ht="12.75" customHeight="1" x14ac:dyDescent="0.2"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</row>
    <row r="221" spans="2:36" ht="12.75" customHeight="1" x14ac:dyDescent="0.2"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</row>
    <row r="222" spans="2:36" ht="12.75" customHeight="1" x14ac:dyDescent="0.2"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</row>
    <row r="223" spans="2:36" ht="12.75" customHeight="1" x14ac:dyDescent="0.2"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</row>
    <row r="224" spans="2:36" ht="12.75" customHeight="1" x14ac:dyDescent="0.2"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</row>
    <row r="225" spans="2:36" ht="12.75" customHeight="1" x14ac:dyDescent="0.2"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</row>
    <row r="226" spans="2:36" ht="12.75" customHeight="1" x14ac:dyDescent="0.2"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</row>
    <row r="227" spans="2:36" ht="12.75" customHeight="1" x14ac:dyDescent="0.2"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</row>
    <row r="228" spans="2:36" ht="12.75" customHeight="1" x14ac:dyDescent="0.2"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</row>
    <row r="229" spans="2:36" ht="12.75" customHeight="1" x14ac:dyDescent="0.2"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</row>
    <row r="230" spans="2:36" ht="12.75" customHeight="1" x14ac:dyDescent="0.2"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</row>
    <row r="231" spans="2:36" ht="12.75" customHeight="1" x14ac:dyDescent="0.2"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</row>
    <row r="232" spans="2:36" ht="12.75" customHeight="1" x14ac:dyDescent="0.2"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</row>
    <row r="233" spans="2:36" ht="12.75" customHeight="1" x14ac:dyDescent="0.2"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</row>
    <row r="234" spans="2:36" ht="12.75" customHeight="1" x14ac:dyDescent="0.2"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</row>
    <row r="235" spans="2:36" ht="12.75" customHeight="1" x14ac:dyDescent="0.2"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2:36" ht="12.75" customHeight="1" x14ac:dyDescent="0.2"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</row>
    <row r="237" spans="2:36" ht="12.75" customHeight="1" x14ac:dyDescent="0.2"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</row>
    <row r="238" spans="2:36" ht="12.75" customHeight="1" x14ac:dyDescent="0.2"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</row>
    <row r="239" spans="2:36" ht="12.75" customHeight="1" x14ac:dyDescent="0.2"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</row>
    <row r="240" spans="2:36" ht="12.75" customHeight="1" x14ac:dyDescent="0.2"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</row>
    <row r="241" spans="2:36" ht="12.75" customHeight="1" x14ac:dyDescent="0.2"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</row>
    <row r="242" spans="2:36" ht="12.75" customHeight="1" x14ac:dyDescent="0.2"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</row>
    <row r="243" spans="2:36" ht="12.75" customHeight="1" x14ac:dyDescent="0.2"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</row>
    <row r="244" spans="2:36" ht="12.75" customHeight="1" x14ac:dyDescent="0.2"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</row>
    <row r="245" spans="2:36" ht="12.75" customHeight="1" x14ac:dyDescent="0.2"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</row>
    <row r="246" spans="2:36" ht="12.75" customHeight="1" x14ac:dyDescent="0.2"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</row>
    <row r="247" spans="2:36" ht="12.75" customHeight="1" x14ac:dyDescent="0.2"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</row>
    <row r="248" spans="2:36" ht="12.75" customHeight="1" x14ac:dyDescent="0.2"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</row>
    <row r="249" spans="2:36" ht="12.75" customHeight="1" x14ac:dyDescent="0.2"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</row>
    <row r="250" spans="2:36" ht="12.75" customHeight="1" x14ac:dyDescent="0.2"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</row>
    <row r="251" spans="2:36" ht="12.75" customHeight="1" x14ac:dyDescent="0.2"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</row>
    <row r="252" spans="2:36" ht="12.75" customHeight="1" x14ac:dyDescent="0.2"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</row>
    <row r="253" spans="2:36" ht="12.75" customHeight="1" x14ac:dyDescent="0.2"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</row>
    <row r="254" spans="2:36" ht="12.75" customHeight="1" x14ac:dyDescent="0.2"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</row>
    <row r="255" spans="2:36" ht="12.75" customHeight="1" x14ac:dyDescent="0.2"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</row>
    <row r="256" spans="2:36" ht="12.75" customHeight="1" x14ac:dyDescent="0.2"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</row>
    <row r="257" spans="2:36" ht="12.75" customHeight="1" x14ac:dyDescent="0.2"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</row>
    <row r="258" spans="2:36" ht="12.75" customHeight="1" x14ac:dyDescent="0.2"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</row>
    <row r="259" spans="2:36" ht="12.75" customHeight="1" x14ac:dyDescent="0.2"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</row>
    <row r="260" spans="2:36" ht="12.75" customHeight="1" x14ac:dyDescent="0.2"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</row>
    <row r="261" spans="2:36" ht="12.75" customHeight="1" x14ac:dyDescent="0.2"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</row>
    <row r="262" spans="2:36" ht="12.75" customHeight="1" x14ac:dyDescent="0.2"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</row>
    <row r="263" spans="2:36" ht="12.75" customHeight="1" x14ac:dyDescent="0.2"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</row>
    <row r="264" spans="2:36" ht="12.75" customHeight="1" x14ac:dyDescent="0.2"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</row>
    <row r="265" spans="2:36" ht="12.75" customHeight="1" x14ac:dyDescent="0.2"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</row>
    <row r="266" spans="2:36" ht="12.75" customHeight="1" x14ac:dyDescent="0.2"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</row>
    <row r="267" spans="2:36" ht="12.75" customHeight="1" x14ac:dyDescent="0.2"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</row>
    <row r="268" spans="2:36" ht="12.75" customHeight="1" x14ac:dyDescent="0.2"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</row>
    <row r="269" spans="2:36" ht="12.75" customHeight="1" x14ac:dyDescent="0.2"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</row>
    <row r="270" spans="2:36" ht="12.75" customHeight="1" x14ac:dyDescent="0.2"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</row>
    <row r="271" spans="2:36" ht="12.75" customHeight="1" x14ac:dyDescent="0.2"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</row>
    <row r="272" spans="2:36" ht="12.75" customHeight="1" x14ac:dyDescent="0.2"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</row>
    <row r="273" spans="2:36" ht="12.75" customHeight="1" x14ac:dyDescent="0.2"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</row>
    <row r="274" spans="2:36" ht="12.75" customHeight="1" x14ac:dyDescent="0.2"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</row>
    <row r="275" spans="2:36" ht="12.75" customHeight="1" x14ac:dyDescent="0.2"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</row>
    <row r="276" spans="2:36" ht="12.75" customHeight="1" x14ac:dyDescent="0.2"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</row>
    <row r="277" spans="2:36" ht="12.75" customHeight="1" x14ac:dyDescent="0.2"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</row>
    <row r="278" spans="2:36" ht="12.75" customHeight="1" x14ac:dyDescent="0.2"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</row>
    <row r="279" spans="2:36" ht="12.75" customHeight="1" x14ac:dyDescent="0.2"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</row>
    <row r="280" spans="2:36" ht="12.75" customHeight="1" x14ac:dyDescent="0.2"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</row>
    <row r="281" spans="2:36" ht="12.75" customHeight="1" x14ac:dyDescent="0.2"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</row>
    <row r="282" spans="2:36" ht="12.75" customHeight="1" x14ac:dyDescent="0.2"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</row>
    <row r="283" spans="2:36" ht="12.75" customHeight="1" x14ac:dyDescent="0.2"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</row>
    <row r="284" spans="2:36" ht="12.75" customHeight="1" x14ac:dyDescent="0.2"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</row>
    <row r="285" spans="2:36" ht="12.75" customHeight="1" x14ac:dyDescent="0.2"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</row>
    <row r="286" spans="2:36" ht="12.75" customHeight="1" x14ac:dyDescent="0.2"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</row>
    <row r="287" spans="2:36" ht="12.75" customHeight="1" x14ac:dyDescent="0.2"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</row>
    <row r="288" spans="2:36" ht="12.75" customHeight="1" x14ac:dyDescent="0.2"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</row>
    <row r="289" spans="2:36" ht="12.75" customHeight="1" x14ac:dyDescent="0.2"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</row>
    <row r="290" spans="2:36" ht="12.75" customHeight="1" x14ac:dyDescent="0.2"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</row>
    <row r="291" spans="2:36" ht="12.75" customHeight="1" x14ac:dyDescent="0.2"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</row>
    <row r="292" spans="2:36" ht="12.75" customHeight="1" x14ac:dyDescent="0.2"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</row>
    <row r="293" spans="2:36" ht="12.75" customHeight="1" x14ac:dyDescent="0.2"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</row>
    <row r="294" spans="2:36" ht="12.75" customHeight="1" x14ac:dyDescent="0.2"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</row>
    <row r="295" spans="2:36" ht="12.75" customHeight="1" x14ac:dyDescent="0.2"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</row>
    <row r="296" spans="2:36" ht="12.75" customHeight="1" x14ac:dyDescent="0.2"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</row>
    <row r="297" spans="2:36" ht="12.75" customHeight="1" x14ac:dyDescent="0.2"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</row>
    <row r="298" spans="2:36" ht="12.75" customHeight="1" x14ac:dyDescent="0.2"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</row>
    <row r="299" spans="2:36" ht="12.75" customHeight="1" x14ac:dyDescent="0.2"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</row>
    <row r="300" spans="2:36" ht="12.75" customHeight="1" x14ac:dyDescent="0.2"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</row>
    <row r="301" spans="2:36" ht="12.75" customHeight="1" x14ac:dyDescent="0.2"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</row>
    <row r="302" spans="2:36" ht="12.75" customHeight="1" x14ac:dyDescent="0.2"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</row>
    <row r="303" spans="2:36" ht="12.75" customHeight="1" x14ac:dyDescent="0.2"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</row>
    <row r="304" spans="2:36" ht="12.75" customHeight="1" x14ac:dyDescent="0.2"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</row>
    <row r="305" spans="2:36" ht="12.75" customHeight="1" x14ac:dyDescent="0.2"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</row>
    <row r="306" spans="2:36" ht="12.75" customHeight="1" x14ac:dyDescent="0.2"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</row>
    <row r="307" spans="2:36" ht="12.75" customHeight="1" x14ac:dyDescent="0.2"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</row>
    <row r="308" spans="2:36" ht="12.75" customHeight="1" x14ac:dyDescent="0.2"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</row>
    <row r="309" spans="2:36" ht="12.75" customHeight="1" x14ac:dyDescent="0.2"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</row>
    <row r="310" spans="2:36" ht="12.75" customHeight="1" x14ac:dyDescent="0.2"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</row>
    <row r="311" spans="2:36" ht="12.75" customHeight="1" x14ac:dyDescent="0.2"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</row>
    <row r="312" spans="2:36" ht="12.75" customHeight="1" x14ac:dyDescent="0.2"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</row>
    <row r="313" spans="2:36" ht="12.75" customHeight="1" x14ac:dyDescent="0.2"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</row>
    <row r="314" spans="2:36" ht="12.75" customHeight="1" x14ac:dyDescent="0.2"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</row>
    <row r="315" spans="2:36" ht="12.75" customHeight="1" x14ac:dyDescent="0.2"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</row>
    <row r="316" spans="2:36" ht="12.75" customHeight="1" x14ac:dyDescent="0.2"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</row>
    <row r="317" spans="2:36" ht="12.75" customHeight="1" x14ac:dyDescent="0.2"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</row>
    <row r="318" spans="2:36" ht="12.75" customHeight="1" x14ac:dyDescent="0.2"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</row>
    <row r="319" spans="2:36" ht="12.75" customHeight="1" x14ac:dyDescent="0.2"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</row>
    <row r="320" spans="2:36" ht="12.75" customHeight="1" x14ac:dyDescent="0.2"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</row>
    <row r="321" spans="2:36" ht="12.75" customHeight="1" x14ac:dyDescent="0.2"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</row>
    <row r="322" spans="2:36" ht="12.75" customHeight="1" x14ac:dyDescent="0.2"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</row>
    <row r="323" spans="2:36" ht="12.75" customHeight="1" x14ac:dyDescent="0.2"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</row>
    <row r="324" spans="2:36" ht="12.75" customHeight="1" x14ac:dyDescent="0.2"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</row>
    <row r="325" spans="2:36" ht="12.75" customHeight="1" x14ac:dyDescent="0.2"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</row>
    <row r="326" spans="2:36" ht="12.75" customHeight="1" x14ac:dyDescent="0.2"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</row>
    <row r="327" spans="2:36" ht="12.75" customHeight="1" x14ac:dyDescent="0.2"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</row>
    <row r="328" spans="2:36" ht="12.75" customHeight="1" x14ac:dyDescent="0.2"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</row>
    <row r="329" spans="2:36" ht="12.75" customHeight="1" x14ac:dyDescent="0.2"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</row>
    <row r="330" spans="2:36" ht="12.75" customHeight="1" x14ac:dyDescent="0.2"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</row>
    <row r="331" spans="2:36" ht="12.75" customHeight="1" x14ac:dyDescent="0.2"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</row>
    <row r="332" spans="2:36" ht="12.75" customHeight="1" x14ac:dyDescent="0.2"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</row>
    <row r="333" spans="2:36" ht="12.75" customHeight="1" x14ac:dyDescent="0.2"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</row>
    <row r="334" spans="2:36" ht="12.75" customHeight="1" x14ac:dyDescent="0.2"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</row>
    <row r="335" spans="2:36" ht="12.75" customHeight="1" x14ac:dyDescent="0.2"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</row>
    <row r="336" spans="2:36" ht="12.75" customHeight="1" x14ac:dyDescent="0.2"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</row>
    <row r="337" spans="2:36" ht="12.75" customHeight="1" x14ac:dyDescent="0.2"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</row>
    <row r="338" spans="2:36" ht="12.75" customHeight="1" x14ac:dyDescent="0.2"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</row>
    <row r="339" spans="2:36" ht="12.75" customHeight="1" x14ac:dyDescent="0.2"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</row>
    <row r="340" spans="2:36" ht="12.75" customHeight="1" x14ac:dyDescent="0.2"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</row>
    <row r="341" spans="2:36" ht="12.75" customHeight="1" x14ac:dyDescent="0.2"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</row>
    <row r="342" spans="2:36" ht="12.75" customHeight="1" x14ac:dyDescent="0.2"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</row>
    <row r="343" spans="2:36" ht="12.75" customHeight="1" x14ac:dyDescent="0.2"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</row>
    <row r="344" spans="2:36" ht="12.75" customHeight="1" x14ac:dyDescent="0.2"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</row>
    <row r="345" spans="2:36" ht="12.75" customHeight="1" x14ac:dyDescent="0.2"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</row>
    <row r="346" spans="2:36" ht="12.75" customHeight="1" x14ac:dyDescent="0.2"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</row>
    <row r="347" spans="2:36" ht="12.75" customHeight="1" x14ac:dyDescent="0.2"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</row>
    <row r="348" spans="2:36" ht="12.75" customHeight="1" x14ac:dyDescent="0.2"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</row>
    <row r="349" spans="2:36" ht="12.75" customHeight="1" x14ac:dyDescent="0.2"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</row>
    <row r="350" spans="2:36" ht="12.75" customHeight="1" x14ac:dyDescent="0.2"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</row>
    <row r="351" spans="2:36" ht="12.75" customHeight="1" x14ac:dyDescent="0.2"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</row>
    <row r="352" spans="2:36" ht="12.75" customHeight="1" x14ac:dyDescent="0.2"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</row>
    <row r="353" spans="2:36" ht="12.75" customHeight="1" x14ac:dyDescent="0.2"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</row>
    <row r="354" spans="2:36" ht="12.75" customHeight="1" x14ac:dyDescent="0.2"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</row>
    <row r="355" spans="2:36" ht="12.75" customHeight="1" x14ac:dyDescent="0.2"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</row>
    <row r="356" spans="2:36" ht="12.75" customHeight="1" x14ac:dyDescent="0.2"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</row>
    <row r="357" spans="2:36" ht="12.75" customHeight="1" x14ac:dyDescent="0.2"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</row>
    <row r="358" spans="2:36" ht="12.75" customHeight="1" x14ac:dyDescent="0.2"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</row>
    <row r="359" spans="2:36" ht="12.75" customHeight="1" x14ac:dyDescent="0.2"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</row>
    <row r="360" spans="2:36" ht="12.75" customHeight="1" x14ac:dyDescent="0.2"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</row>
    <row r="361" spans="2:36" ht="12.75" customHeight="1" x14ac:dyDescent="0.2"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</row>
    <row r="362" spans="2:36" ht="12.75" customHeight="1" x14ac:dyDescent="0.2"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</row>
    <row r="363" spans="2:36" ht="12.75" customHeight="1" x14ac:dyDescent="0.2"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</row>
    <row r="364" spans="2:36" ht="12.75" customHeight="1" x14ac:dyDescent="0.2"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</row>
    <row r="365" spans="2:36" ht="12.75" customHeight="1" x14ac:dyDescent="0.2"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</row>
    <row r="366" spans="2:36" ht="12.75" customHeight="1" x14ac:dyDescent="0.2"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</row>
    <row r="367" spans="2:36" ht="12.75" customHeight="1" x14ac:dyDescent="0.2"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</row>
    <row r="368" spans="2:36" ht="12.75" customHeight="1" x14ac:dyDescent="0.2"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</row>
    <row r="369" spans="2:36" ht="12.75" customHeight="1" x14ac:dyDescent="0.2"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</row>
    <row r="370" spans="2:36" ht="12.75" customHeight="1" x14ac:dyDescent="0.2"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</row>
    <row r="371" spans="2:36" ht="12.75" customHeight="1" x14ac:dyDescent="0.2"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</row>
    <row r="372" spans="2:36" ht="12.75" customHeight="1" x14ac:dyDescent="0.2"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</row>
    <row r="373" spans="2:36" ht="12.75" customHeight="1" x14ac:dyDescent="0.2"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</row>
    <row r="374" spans="2:36" ht="12.75" customHeight="1" x14ac:dyDescent="0.2"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</row>
    <row r="375" spans="2:36" ht="12.75" customHeight="1" x14ac:dyDescent="0.2"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</row>
    <row r="376" spans="2:36" ht="12.75" customHeight="1" x14ac:dyDescent="0.2"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</row>
    <row r="377" spans="2:36" ht="12.75" customHeight="1" x14ac:dyDescent="0.2"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</row>
    <row r="378" spans="2:36" ht="12.75" customHeight="1" x14ac:dyDescent="0.2"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</row>
    <row r="379" spans="2:36" ht="12.75" customHeight="1" x14ac:dyDescent="0.2"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</row>
    <row r="380" spans="2:36" ht="12.75" customHeight="1" x14ac:dyDescent="0.2"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</row>
    <row r="381" spans="2:36" ht="12.75" customHeight="1" x14ac:dyDescent="0.2"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</row>
    <row r="382" spans="2:36" ht="12.75" customHeight="1" x14ac:dyDescent="0.2"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</row>
    <row r="383" spans="2:36" ht="12.75" customHeight="1" x14ac:dyDescent="0.2"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</row>
    <row r="384" spans="2:36" ht="12.75" customHeight="1" x14ac:dyDescent="0.2"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</row>
    <row r="385" spans="2:36" ht="12.75" customHeight="1" x14ac:dyDescent="0.2"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</row>
    <row r="386" spans="2:36" ht="12.75" customHeight="1" x14ac:dyDescent="0.2"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</row>
    <row r="387" spans="2:36" ht="12.75" customHeight="1" x14ac:dyDescent="0.2"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</row>
    <row r="388" spans="2:36" ht="12.75" customHeight="1" x14ac:dyDescent="0.2"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</row>
    <row r="389" spans="2:36" ht="12.75" customHeight="1" x14ac:dyDescent="0.2"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</row>
    <row r="390" spans="2:36" ht="12.75" customHeight="1" x14ac:dyDescent="0.2"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</row>
    <row r="391" spans="2:36" ht="12.75" customHeight="1" x14ac:dyDescent="0.2"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</row>
    <row r="392" spans="2:36" ht="12.75" customHeight="1" x14ac:dyDescent="0.2"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</row>
    <row r="393" spans="2:36" ht="12.75" customHeight="1" x14ac:dyDescent="0.2"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</row>
    <row r="394" spans="2:36" ht="12.75" customHeight="1" x14ac:dyDescent="0.2"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</row>
    <row r="395" spans="2:36" ht="12.75" customHeight="1" x14ac:dyDescent="0.2"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</row>
    <row r="396" spans="2:36" ht="12.75" customHeight="1" x14ac:dyDescent="0.2"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</row>
    <row r="397" spans="2:36" ht="12.75" customHeight="1" x14ac:dyDescent="0.2"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</row>
    <row r="398" spans="2:36" ht="12.75" customHeight="1" x14ac:dyDescent="0.2"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</row>
    <row r="399" spans="2:36" ht="12.75" customHeight="1" x14ac:dyDescent="0.2"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</row>
    <row r="400" spans="2:36" ht="12.75" customHeight="1" x14ac:dyDescent="0.2"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</row>
    <row r="401" spans="2:36" ht="12.75" customHeight="1" x14ac:dyDescent="0.2"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</row>
    <row r="402" spans="2:36" ht="12.75" customHeight="1" x14ac:dyDescent="0.2"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</row>
    <row r="403" spans="2:36" ht="12.75" customHeight="1" x14ac:dyDescent="0.2"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</row>
    <row r="404" spans="2:36" ht="12.75" customHeight="1" x14ac:dyDescent="0.2"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</row>
    <row r="405" spans="2:36" ht="12.75" customHeight="1" x14ac:dyDescent="0.2"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</row>
    <row r="406" spans="2:36" ht="12.75" customHeight="1" x14ac:dyDescent="0.2"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</row>
    <row r="407" spans="2:36" ht="12.75" customHeight="1" x14ac:dyDescent="0.2"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</row>
    <row r="408" spans="2:36" ht="12.75" customHeight="1" x14ac:dyDescent="0.2"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</row>
    <row r="409" spans="2:36" ht="12.75" customHeight="1" x14ac:dyDescent="0.2"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</row>
    <row r="410" spans="2:36" ht="12.75" customHeight="1" x14ac:dyDescent="0.2"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</row>
    <row r="411" spans="2:36" ht="12.75" customHeight="1" x14ac:dyDescent="0.2"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</row>
    <row r="412" spans="2:36" ht="12.75" customHeight="1" x14ac:dyDescent="0.2"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</row>
    <row r="413" spans="2:36" ht="12.75" customHeight="1" x14ac:dyDescent="0.2"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</row>
    <row r="414" spans="2:36" ht="12.75" customHeight="1" x14ac:dyDescent="0.2"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</row>
    <row r="415" spans="2:36" ht="12.75" customHeight="1" x14ac:dyDescent="0.2"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</row>
    <row r="416" spans="2:36" ht="12.75" customHeight="1" x14ac:dyDescent="0.2"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</row>
    <row r="417" spans="2:36" ht="12.75" customHeight="1" x14ac:dyDescent="0.2"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</row>
    <row r="418" spans="2:36" ht="12.75" customHeight="1" x14ac:dyDescent="0.2"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</row>
    <row r="419" spans="2:36" ht="12.75" customHeight="1" x14ac:dyDescent="0.2"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</row>
    <row r="420" spans="2:36" ht="12.75" customHeight="1" x14ac:dyDescent="0.2"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</row>
    <row r="421" spans="2:36" ht="12.75" customHeight="1" x14ac:dyDescent="0.2"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</row>
    <row r="422" spans="2:36" ht="12.75" customHeight="1" x14ac:dyDescent="0.2"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</row>
    <row r="423" spans="2:36" ht="12.75" customHeight="1" x14ac:dyDescent="0.2"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</row>
    <row r="424" spans="2:36" ht="12.75" customHeight="1" x14ac:dyDescent="0.2"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</row>
    <row r="425" spans="2:36" ht="12.75" customHeight="1" x14ac:dyDescent="0.2"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</row>
    <row r="426" spans="2:36" ht="12.75" customHeight="1" x14ac:dyDescent="0.2"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</row>
    <row r="427" spans="2:36" ht="12.75" customHeight="1" x14ac:dyDescent="0.2"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</row>
    <row r="428" spans="2:36" ht="12.75" customHeight="1" x14ac:dyDescent="0.2"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</row>
    <row r="429" spans="2:36" ht="12.75" customHeight="1" x14ac:dyDescent="0.2"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</row>
    <row r="430" spans="2:36" ht="12.75" customHeight="1" x14ac:dyDescent="0.2"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</row>
    <row r="431" spans="2:36" ht="12.75" customHeight="1" x14ac:dyDescent="0.2"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</row>
    <row r="432" spans="2:36" ht="12.75" customHeight="1" x14ac:dyDescent="0.2"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</row>
    <row r="433" spans="2:36" ht="12.75" customHeight="1" x14ac:dyDescent="0.2"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2:36" ht="12.75" customHeight="1" x14ac:dyDescent="0.2"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</row>
    <row r="435" spans="2:36" ht="12.75" customHeight="1" x14ac:dyDescent="0.2"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</row>
    <row r="436" spans="2:36" ht="12.75" customHeight="1" x14ac:dyDescent="0.2"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</row>
    <row r="437" spans="2:36" ht="12.75" customHeight="1" x14ac:dyDescent="0.2"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</row>
    <row r="438" spans="2:36" ht="12.75" customHeight="1" x14ac:dyDescent="0.2"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</row>
    <row r="439" spans="2:36" ht="12.75" customHeight="1" x14ac:dyDescent="0.2"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</row>
    <row r="440" spans="2:36" ht="12.75" customHeight="1" x14ac:dyDescent="0.2"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</row>
    <row r="441" spans="2:36" ht="12.75" customHeight="1" x14ac:dyDescent="0.2"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</row>
    <row r="442" spans="2:36" ht="12.75" customHeight="1" x14ac:dyDescent="0.2"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</row>
    <row r="443" spans="2:36" ht="12.75" customHeight="1" x14ac:dyDescent="0.2"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</row>
    <row r="444" spans="2:36" ht="12.75" customHeight="1" x14ac:dyDescent="0.2"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</row>
    <row r="445" spans="2:36" ht="12.75" customHeight="1" x14ac:dyDescent="0.2"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</row>
    <row r="446" spans="2:36" ht="12.75" customHeight="1" x14ac:dyDescent="0.2"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</row>
    <row r="447" spans="2:36" ht="12.75" customHeight="1" x14ac:dyDescent="0.2"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</row>
    <row r="448" spans="2:36" ht="12.75" customHeight="1" x14ac:dyDescent="0.2"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</row>
    <row r="449" spans="2:36" ht="12.75" customHeight="1" x14ac:dyDescent="0.2"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</row>
    <row r="450" spans="2:36" ht="12.75" customHeight="1" x14ac:dyDescent="0.2"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</row>
    <row r="451" spans="2:36" ht="12.75" customHeight="1" x14ac:dyDescent="0.2"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</row>
    <row r="452" spans="2:36" ht="12.75" customHeight="1" x14ac:dyDescent="0.2"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</row>
    <row r="453" spans="2:36" ht="12.75" customHeight="1" x14ac:dyDescent="0.2"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</row>
    <row r="454" spans="2:36" ht="12.75" customHeight="1" x14ac:dyDescent="0.2"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</row>
    <row r="455" spans="2:36" ht="12.75" customHeight="1" x14ac:dyDescent="0.2"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</row>
    <row r="456" spans="2:36" ht="12.75" customHeight="1" x14ac:dyDescent="0.2"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</row>
    <row r="457" spans="2:36" ht="12.75" customHeight="1" x14ac:dyDescent="0.2"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</row>
    <row r="458" spans="2:36" ht="12.75" customHeight="1" x14ac:dyDescent="0.2"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</row>
    <row r="459" spans="2:36" ht="12.75" customHeight="1" x14ac:dyDescent="0.2"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</row>
    <row r="460" spans="2:36" ht="12.75" customHeight="1" x14ac:dyDescent="0.2"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</row>
    <row r="461" spans="2:36" ht="12.75" customHeight="1" x14ac:dyDescent="0.2"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</row>
    <row r="462" spans="2:36" ht="12.75" customHeight="1" x14ac:dyDescent="0.2"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</row>
    <row r="463" spans="2:36" ht="12.75" customHeight="1" x14ac:dyDescent="0.2"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</row>
    <row r="464" spans="2:36" ht="12.75" customHeight="1" x14ac:dyDescent="0.2"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</row>
    <row r="465" spans="2:36" ht="12.75" customHeight="1" x14ac:dyDescent="0.2"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</row>
    <row r="466" spans="2:36" ht="12.75" customHeight="1" x14ac:dyDescent="0.2"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</row>
    <row r="467" spans="2:36" ht="12.75" customHeight="1" x14ac:dyDescent="0.2"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</row>
    <row r="468" spans="2:36" ht="12.75" customHeight="1" x14ac:dyDescent="0.2"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</row>
    <row r="469" spans="2:36" ht="12.75" customHeight="1" x14ac:dyDescent="0.2"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</row>
    <row r="470" spans="2:36" ht="12.75" customHeight="1" x14ac:dyDescent="0.2"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</row>
    <row r="471" spans="2:36" ht="12.75" customHeight="1" x14ac:dyDescent="0.2"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</row>
    <row r="472" spans="2:36" ht="12.75" customHeight="1" x14ac:dyDescent="0.2"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</row>
    <row r="473" spans="2:36" ht="12.75" customHeight="1" x14ac:dyDescent="0.2"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</row>
    <row r="474" spans="2:36" ht="12.75" customHeight="1" x14ac:dyDescent="0.2"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</row>
    <row r="475" spans="2:36" ht="12.75" customHeight="1" x14ac:dyDescent="0.2"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</row>
    <row r="476" spans="2:36" ht="12.75" customHeight="1" x14ac:dyDescent="0.2"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</row>
    <row r="477" spans="2:36" ht="12.75" customHeight="1" x14ac:dyDescent="0.2"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</row>
    <row r="478" spans="2:36" ht="12.75" customHeight="1" x14ac:dyDescent="0.2"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</row>
    <row r="479" spans="2:36" ht="12.75" customHeight="1" x14ac:dyDescent="0.2"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</row>
    <row r="480" spans="2:36" ht="12.75" customHeight="1" x14ac:dyDescent="0.2"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</row>
    <row r="481" spans="2:36" ht="12.75" customHeight="1" x14ac:dyDescent="0.2"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</row>
    <row r="482" spans="2:36" ht="12.75" customHeight="1" x14ac:dyDescent="0.2"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</row>
    <row r="483" spans="2:36" ht="12.75" customHeight="1" x14ac:dyDescent="0.2"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</row>
    <row r="484" spans="2:36" ht="12.75" customHeight="1" x14ac:dyDescent="0.2"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</row>
    <row r="485" spans="2:36" ht="12.75" customHeight="1" x14ac:dyDescent="0.2"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</row>
    <row r="486" spans="2:36" ht="12.75" customHeight="1" x14ac:dyDescent="0.2"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</row>
    <row r="487" spans="2:36" ht="12.75" customHeight="1" x14ac:dyDescent="0.2"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</row>
    <row r="488" spans="2:36" ht="12.75" customHeight="1" x14ac:dyDescent="0.2"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</row>
    <row r="489" spans="2:36" ht="12.75" customHeight="1" x14ac:dyDescent="0.2"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</row>
    <row r="490" spans="2:36" ht="12.75" customHeight="1" x14ac:dyDescent="0.2"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</row>
    <row r="491" spans="2:36" ht="12.75" customHeight="1" x14ac:dyDescent="0.2"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</row>
    <row r="492" spans="2:36" ht="12.75" customHeight="1" x14ac:dyDescent="0.2"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</row>
    <row r="493" spans="2:36" ht="12.75" customHeight="1" x14ac:dyDescent="0.2"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</row>
    <row r="494" spans="2:36" ht="12.75" customHeight="1" x14ac:dyDescent="0.2"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</row>
    <row r="495" spans="2:36" ht="12.75" customHeight="1" x14ac:dyDescent="0.2"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</row>
    <row r="496" spans="2:36" ht="12.75" customHeight="1" x14ac:dyDescent="0.2"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</row>
    <row r="497" spans="2:36" ht="12.75" customHeight="1" x14ac:dyDescent="0.2"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</row>
    <row r="498" spans="2:36" ht="12.75" customHeight="1" x14ac:dyDescent="0.2"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</row>
    <row r="499" spans="2:36" ht="12.75" customHeight="1" x14ac:dyDescent="0.2"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</row>
    <row r="500" spans="2:36" ht="12.75" customHeight="1" x14ac:dyDescent="0.2"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</row>
    <row r="501" spans="2:36" ht="12.75" customHeight="1" x14ac:dyDescent="0.2"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</row>
    <row r="502" spans="2:36" ht="12.75" customHeight="1" x14ac:dyDescent="0.2"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</row>
    <row r="503" spans="2:36" ht="12.75" customHeight="1" x14ac:dyDescent="0.2"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</row>
    <row r="504" spans="2:36" ht="12.75" customHeight="1" x14ac:dyDescent="0.2"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</row>
    <row r="505" spans="2:36" ht="12.75" customHeight="1" x14ac:dyDescent="0.2"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</row>
    <row r="506" spans="2:36" ht="12.75" customHeight="1" x14ac:dyDescent="0.2"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</row>
    <row r="507" spans="2:36" ht="12.75" customHeight="1" x14ac:dyDescent="0.2"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</row>
    <row r="508" spans="2:36" ht="12.75" customHeight="1" x14ac:dyDescent="0.2"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</row>
    <row r="509" spans="2:36" ht="12.75" customHeight="1" x14ac:dyDescent="0.2"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</row>
    <row r="510" spans="2:36" ht="12.75" customHeight="1" x14ac:dyDescent="0.2"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</row>
    <row r="511" spans="2:36" ht="12.75" customHeight="1" x14ac:dyDescent="0.2"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</row>
    <row r="512" spans="2:36" ht="12.75" customHeight="1" x14ac:dyDescent="0.2"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</row>
    <row r="513" spans="2:36" ht="12.75" customHeight="1" x14ac:dyDescent="0.2"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</row>
    <row r="514" spans="2:36" ht="12.75" customHeight="1" x14ac:dyDescent="0.2"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</row>
    <row r="515" spans="2:36" ht="12.75" customHeight="1" x14ac:dyDescent="0.2"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</row>
    <row r="516" spans="2:36" ht="12.75" customHeight="1" x14ac:dyDescent="0.2"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</row>
    <row r="517" spans="2:36" ht="12.75" customHeight="1" x14ac:dyDescent="0.2"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</row>
    <row r="518" spans="2:36" ht="12.75" customHeight="1" x14ac:dyDescent="0.2"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</row>
    <row r="519" spans="2:36" ht="12.75" customHeight="1" x14ac:dyDescent="0.2"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</row>
    <row r="520" spans="2:36" ht="12.75" customHeight="1" x14ac:dyDescent="0.2"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</row>
    <row r="521" spans="2:36" ht="12.75" customHeight="1" x14ac:dyDescent="0.2"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</row>
    <row r="522" spans="2:36" ht="12.75" customHeight="1" x14ac:dyDescent="0.2"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</row>
    <row r="523" spans="2:36" ht="12.75" customHeight="1" x14ac:dyDescent="0.2"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</row>
    <row r="524" spans="2:36" ht="12.75" customHeight="1" x14ac:dyDescent="0.2"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</row>
    <row r="525" spans="2:36" ht="12.75" customHeight="1" x14ac:dyDescent="0.2"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</row>
    <row r="526" spans="2:36" ht="12.75" customHeight="1" x14ac:dyDescent="0.2"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</row>
    <row r="527" spans="2:36" ht="12.75" customHeight="1" x14ac:dyDescent="0.2"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</row>
    <row r="528" spans="2:36" ht="12.75" customHeight="1" x14ac:dyDescent="0.2"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</row>
    <row r="529" spans="2:36" ht="12.75" customHeight="1" x14ac:dyDescent="0.2"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</row>
    <row r="530" spans="2:36" ht="12.75" customHeight="1" x14ac:dyDescent="0.2"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</row>
    <row r="531" spans="2:36" ht="12.75" customHeight="1" x14ac:dyDescent="0.2"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</row>
    <row r="532" spans="2:36" ht="12.75" customHeight="1" x14ac:dyDescent="0.2"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</row>
    <row r="533" spans="2:36" ht="12.75" customHeight="1" x14ac:dyDescent="0.2"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</row>
    <row r="534" spans="2:36" ht="12.75" customHeight="1" x14ac:dyDescent="0.2"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</row>
    <row r="535" spans="2:36" ht="12.75" customHeight="1" x14ac:dyDescent="0.2"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</row>
    <row r="536" spans="2:36" ht="12.75" customHeight="1" x14ac:dyDescent="0.2"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</row>
    <row r="537" spans="2:36" ht="12.75" customHeight="1" x14ac:dyDescent="0.2"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</row>
    <row r="538" spans="2:36" ht="12.75" customHeight="1" x14ac:dyDescent="0.2"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</row>
    <row r="539" spans="2:36" ht="12.75" customHeight="1" x14ac:dyDescent="0.2"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</row>
    <row r="540" spans="2:36" ht="12.75" customHeight="1" x14ac:dyDescent="0.2"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</row>
    <row r="541" spans="2:36" ht="12.75" customHeight="1" x14ac:dyDescent="0.2"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</row>
    <row r="542" spans="2:36" ht="12.75" customHeight="1" x14ac:dyDescent="0.2"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</row>
    <row r="543" spans="2:36" ht="12.75" customHeight="1" x14ac:dyDescent="0.2"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</row>
    <row r="544" spans="2:36" ht="12.75" customHeight="1" x14ac:dyDescent="0.2"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</row>
    <row r="545" spans="2:36" ht="12.75" customHeight="1" x14ac:dyDescent="0.2"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</row>
    <row r="546" spans="2:36" ht="12.75" customHeight="1" x14ac:dyDescent="0.2"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</row>
    <row r="547" spans="2:36" ht="12.75" customHeight="1" x14ac:dyDescent="0.2"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</row>
    <row r="548" spans="2:36" ht="12.75" customHeight="1" x14ac:dyDescent="0.2"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</row>
    <row r="549" spans="2:36" ht="12.75" customHeight="1" x14ac:dyDescent="0.2"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</row>
    <row r="550" spans="2:36" ht="12.75" customHeight="1" x14ac:dyDescent="0.2"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</row>
    <row r="551" spans="2:36" ht="12.75" customHeight="1" x14ac:dyDescent="0.2"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</row>
    <row r="552" spans="2:36" ht="12.75" customHeight="1" x14ac:dyDescent="0.2"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</row>
    <row r="553" spans="2:36" ht="12.75" customHeight="1" x14ac:dyDescent="0.2"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</row>
    <row r="554" spans="2:36" ht="12.75" customHeight="1" x14ac:dyDescent="0.2"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</row>
    <row r="555" spans="2:36" ht="12.75" customHeight="1" x14ac:dyDescent="0.2"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</row>
    <row r="556" spans="2:36" ht="12.75" customHeight="1" x14ac:dyDescent="0.2"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</row>
    <row r="557" spans="2:36" ht="12.75" customHeight="1" x14ac:dyDescent="0.2"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</row>
    <row r="558" spans="2:36" ht="12.75" customHeight="1" x14ac:dyDescent="0.2"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</row>
    <row r="559" spans="2:36" ht="12.75" customHeight="1" x14ac:dyDescent="0.2"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</row>
    <row r="560" spans="2:36" ht="12.75" customHeight="1" x14ac:dyDescent="0.2"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</row>
    <row r="561" spans="2:36" ht="12.75" customHeight="1" x14ac:dyDescent="0.2"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</row>
    <row r="562" spans="2:36" ht="12.75" customHeight="1" x14ac:dyDescent="0.2"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</row>
    <row r="563" spans="2:36" ht="12.75" customHeight="1" x14ac:dyDescent="0.2"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</row>
    <row r="564" spans="2:36" ht="12.75" customHeight="1" x14ac:dyDescent="0.2"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</row>
    <row r="565" spans="2:36" ht="12.75" customHeight="1" x14ac:dyDescent="0.2"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</row>
    <row r="566" spans="2:36" ht="12.75" customHeight="1" x14ac:dyDescent="0.2"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</row>
    <row r="567" spans="2:36" ht="12.75" customHeight="1" x14ac:dyDescent="0.2"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</row>
    <row r="568" spans="2:36" ht="12.75" customHeight="1" x14ac:dyDescent="0.2"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</row>
    <row r="569" spans="2:36" ht="12.75" customHeight="1" x14ac:dyDescent="0.2"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</row>
    <row r="570" spans="2:36" ht="12.75" customHeight="1" x14ac:dyDescent="0.2"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</row>
    <row r="571" spans="2:36" ht="12.75" customHeight="1" x14ac:dyDescent="0.2"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</row>
    <row r="572" spans="2:36" ht="12.75" customHeight="1" x14ac:dyDescent="0.2"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</row>
    <row r="573" spans="2:36" ht="12.75" customHeight="1" x14ac:dyDescent="0.2"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</row>
    <row r="574" spans="2:36" ht="12.75" customHeight="1" x14ac:dyDescent="0.2"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</row>
    <row r="575" spans="2:36" ht="12.75" customHeight="1" x14ac:dyDescent="0.2"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</row>
    <row r="576" spans="2:36" ht="12.75" customHeight="1" x14ac:dyDescent="0.2"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</row>
    <row r="577" spans="2:36" ht="12.75" customHeight="1" x14ac:dyDescent="0.2"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</row>
    <row r="578" spans="2:36" ht="12.75" customHeight="1" x14ac:dyDescent="0.2"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</row>
    <row r="579" spans="2:36" ht="12.75" customHeight="1" x14ac:dyDescent="0.2"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</row>
    <row r="580" spans="2:36" ht="12.75" customHeight="1" x14ac:dyDescent="0.2"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</row>
    <row r="581" spans="2:36" ht="12.75" customHeight="1" x14ac:dyDescent="0.2"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</row>
    <row r="582" spans="2:36" ht="12.75" customHeight="1" x14ac:dyDescent="0.2"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</row>
    <row r="583" spans="2:36" ht="12.75" customHeight="1" x14ac:dyDescent="0.2"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</row>
    <row r="584" spans="2:36" ht="12.75" customHeight="1" x14ac:dyDescent="0.2"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</row>
    <row r="585" spans="2:36" ht="12.75" customHeight="1" x14ac:dyDescent="0.2"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</row>
    <row r="586" spans="2:36" ht="12.75" customHeight="1" x14ac:dyDescent="0.2"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</row>
    <row r="587" spans="2:36" ht="12.75" customHeight="1" x14ac:dyDescent="0.2"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</row>
    <row r="588" spans="2:36" ht="12.75" customHeight="1" x14ac:dyDescent="0.2"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</row>
    <row r="589" spans="2:36" ht="12.75" customHeight="1" x14ac:dyDescent="0.2"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</row>
    <row r="590" spans="2:36" ht="12.75" customHeight="1" x14ac:dyDescent="0.2"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</row>
    <row r="591" spans="2:36" ht="12.75" customHeight="1" x14ac:dyDescent="0.2"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</row>
    <row r="592" spans="2:36" ht="12.75" customHeight="1" x14ac:dyDescent="0.2"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</row>
    <row r="593" spans="2:36" ht="12.75" customHeight="1" x14ac:dyDescent="0.2"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</row>
    <row r="594" spans="2:36" ht="12.75" customHeight="1" x14ac:dyDescent="0.2"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</row>
    <row r="595" spans="2:36" ht="12.75" customHeight="1" x14ac:dyDescent="0.2"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</row>
    <row r="596" spans="2:36" ht="12.75" customHeight="1" x14ac:dyDescent="0.2"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</row>
    <row r="597" spans="2:36" ht="12.75" customHeight="1" x14ac:dyDescent="0.2"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</row>
    <row r="598" spans="2:36" ht="12.75" customHeight="1" x14ac:dyDescent="0.2"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</row>
    <row r="599" spans="2:36" ht="12.75" customHeight="1" x14ac:dyDescent="0.2"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</row>
    <row r="600" spans="2:36" ht="12.75" customHeight="1" x14ac:dyDescent="0.2"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</row>
    <row r="601" spans="2:36" ht="12.75" customHeight="1" x14ac:dyDescent="0.2"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</row>
    <row r="602" spans="2:36" ht="12.75" customHeight="1" x14ac:dyDescent="0.2"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</row>
    <row r="603" spans="2:36" ht="12.75" customHeight="1" x14ac:dyDescent="0.2"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</row>
    <row r="604" spans="2:36" ht="12.75" customHeight="1" x14ac:dyDescent="0.2"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</row>
    <row r="605" spans="2:36" ht="12.75" customHeight="1" x14ac:dyDescent="0.2"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</row>
    <row r="606" spans="2:36" ht="12.75" customHeight="1" x14ac:dyDescent="0.2"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</row>
    <row r="607" spans="2:36" ht="12.75" customHeight="1" x14ac:dyDescent="0.2"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</row>
    <row r="608" spans="2:36" ht="12.75" customHeight="1" x14ac:dyDescent="0.2"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</row>
    <row r="609" spans="2:36" ht="12.75" customHeight="1" x14ac:dyDescent="0.2"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</row>
    <row r="610" spans="2:36" ht="12.75" customHeight="1" x14ac:dyDescent="0.2"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</row>
    <row r="611" spans="2:36" ht="12.75" customHeight="1" x14ac:dyDescent="0.2"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</row>
    <row r="612" spans="2:36" ht="12.75" customHeight="1" x14ac:dyDescent="0.2"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</row>
    <row r="613" spans="2:36" ht="12.75" customHeight="1" x14ac:dyDescent="0.2"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</row>
    <row r="614" spans="2:36" ht="12.75" customHeight="1" x14ac:dyDescent="0.2"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</row>
    <row r="615" spans="2:36" ht="12.75" customHeight="1" x14ac:dyDescent="0.2"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</row>
    <row r="616" spans="2:36" ht="12.75" customHeight="1" x14ac:dyDescent="0.2"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</row>
    <row r="617" spans="2:36" ht="12.75" customHeight="1" x14ac:dyDescent="0.2"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</row>
    <row r="618" spans="2:36" ht="12.75" customHeight="1" x14ac:dyDescent="0.2"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</row>
    <row r="619" spans="2:36" ht="12.75" customHeight="1" x14ac:dyDescent="0.2"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</row>
    <row r="620" spans="2:36" ht="12.75" customHeight="1" x14ac:dyDescent="0.2"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</row>
    <row r="621" spans="2:36" ht="12.75" customHeight="1" x14ac:dyDescent="0.2"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</row>
    <row r="622" spans="2:36" ht="12.75" customHeight="1" x14ac:dyDescent="0.2"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</row>
    <row r="623" spans="2:36" ht="12.75" customHeight="1" x14ac:dyDescent="0.2"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</row>
    <row r="624" spans="2:36" ht="12.75" customHeight="1" x14ac:dyDescent="0.2"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</row>
    <row r="625" spans="2:36" ht="12.75" customHeight="1" x14ac:dyDescent="0.2"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</row>
    <row r="626" spans="2:36" ht="12.75" customHeight="1" x14ac:dyDescent="0.2"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</row>
    <row r="627" spans="2:36" ht="12.75" customHeight="1" x14ac:dyDescent="0.2"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</row>
    <row r="628" spans="2:36" ht="12.75" customHeight="1" x14ac:dyDescent="0.2"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</row>
    <row r="629" spans="2:36" ht="12.75" customHeight="1" x14ac:dyDescent="0.2"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</row>
    <row r="630" spans="2:36" ht="12.75" customHeight="1" x14ac:dyDescent="0.2"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</row>
    <row r="631" spans="2:36" ht="12.75" customHeight="1" x14ac:dyDescent="0.2"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</row>
    <row r="632" spans="2:36" ht="12.75" customHeight="1" x14ac:dyDescent="0.2"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</row>
    <row r="633" spans="2:36" ht="12.75" customHeight="1" x14ac:dyDescent="0.2"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</row>
    <row r="634" spans="2:36" ht="12.75" customHeight="1" x14ac:dyDescent="0.2"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</row>
    <row r="635" spans="2:36" ht="12.75" customHeight="1" x14ac:dyDescent="0.2"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</row>
    <row r="636" spans="2:36" ht="12.75" customHeight="1" x14ac:dyDescent="0.2"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</row>
    <row r="637" spans="2:36" ht="12.75" customHeight="1" x14ac:dyDescent="0.2"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</row>
    <row r="638" spans="2:36" ht="12.75" customHeight="1" x14ac:dyDescent="0.2"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</row>
    <row r="639" spans="2:36" ht="12.75" customHeight="1" x14ac:dyDescent="0.2"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</row>
    <row r="640" spans="2:36" ht="12.75" customHeight="1" x14ac:dyDescent="0.2"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</row>
    <row r="641" spans="2:36" ht="12.75" customHeight="1" x14ac:dyDescent="0.2"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</row>
    <row r="642" spans="2:36" ht="12.75" customHeight="1" x14ac:dyDescent="0.2"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</row>
    <row r="643" spans="2:36" ht="12.75" customHeight="1" x14ac:dyDescent="0.2"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</row>
    <row r="644" spans="2:36" ht="12.75" customHeight="1" x14ac:dyDescent="0.2"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</row>
    <row r="645" spans="2:36" ht="12.75" customHeight="1" x14ac:dyDescent="0.2"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</row>
    <row r="646" spans="2:36" ht="12.75" customHeight="1" x14ac:dyDescent="0.2"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</row>
    <row r="647" spans="2:36" ht="12.75" customHeight="1" x14ac:dyDescent="0.2"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</row>
    <row r="648" spans="2:36" ht="12.75" customHeight="1" x14ac:dyDescent="0.2"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</row>
    <row r="649" spans="2:36" ht="12.75" customHeight="1" x14ac:dyDescent="0.2"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</row>
    <row r="650" spans="2:36" ht="12.75" customHeight="1" x14ac:dyDescent="0.2"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</row>
    <row r="651" spans="2:36" ht="12.75" customHeight="1" x14ac:dyDescent="0.2"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</row>
    <row r="652" spans="2:36" ht="12.75" customHeight="1" x14ac:dyDescent="0.2"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</row>
    <row r="653" spans="2:36" ht="12.75" customHeight="1" x14ac:dyDescent="0.2"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</row>
    <row r="654" spans="2:36" ht="12.75" customHeight="1" x14ac:dyDescent="0.2"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</row>
    <row r="655" spans="2:36" ht="12.75" customHeight="1" x14ac:dyDescent="0.2"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</row>
    <row r="656" spans="2:36" ht="12.75" customHeight="1" x14ac:dyDescent="0.2"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</row>
    <row r="657" spans="2:36" ht="12.75" customHeight="1" x14ac:dyDescent="0.2"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</row>
    <row r="658" spans="2:36" ht="12.75" customHeight="1" x14ac:dyDescent="0.2"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</row>
    <row r="659" spans="2:36" ht="12.75" customHeight="1" x14ac:dyDescent="0.2"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</row>
    <row r="660" spans="2:36" ht="12.75" customHeight="1" x14ac:dyDescent="0.2"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</row>
    <row r="661" spans="2:36" ht="12.75" customHeight="1" x14ac:dyDescent="0.2"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</row>
    <row r="662" spans="2:36" ht="12.75" customHeight="1" x14ac:dyDescent="0.2"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</row>
    <row r="663" spans="2:36" ht="12.75" customHeight="1" x14ac:dyDescent="0.2"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</row>
    <row r="664" spans="2:36" ht="12.75" customHeight="1" x14ac:dyDescent="0.2"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</row>
    <row r="665" spans="2:36" ht="12.75" customHeight="1" x14ac:dyDescent="0.2"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</row>
    <row r="666" spans="2:36" ht="12.75" customHeight="1" x14ac:dyDescent="0.2"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</row>
    <row r="667" spans="2:36" ht="12.75" customHeight="1" x14ac:dyDescent="0.2"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</row>
    <row r="668" spans="2:36" ht="12.75" customHeight="1" x14ac:dyDescent="0.2"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</row>
    <row r="669" spans="2:36" ht="12.75" customHeight="1" x14ac:dyDescent="0.2"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</row>
    <row r="670" spans="2:36" ht="12.75" customHeight="1" x14ac:dyDescent="0.2"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</row>
    <row r="671" spans="2:36" ht="12.75" customHeight="1" x14ac:dyDescent="0.2"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</row>
    <row r="672" spans="2:36" ht="12.75" customHeight="1" x14ac:dyDescent="0.2"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</row>
    <row r="673" spans="2:36" ht="12.75" customHeight="1" x14ac:dyDescent="0.2"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</row>
    <row r="674" spans="2:36" ht="12.75" customHeight="1" x14ac:dyDescent="0.2"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</row>
    <row r="675" spans="2:36" ht="12.75" customHeight="1" x14ac:dyDescent="0.2"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</row>
    <row r="676" spans="2:36" ht="12.75" customHeight="1" x14ac:dyDescent="0.2"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</row>
    <row r="677" spans="2:36" ht="12.75" customHeight="1" x14ac:dyDescent="0.2"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</row>
    <row r="678" spans="2:36" ht="12.75" customHeight="1" x14ac:dyDescent="0.2"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</row>
    <row r="679" spans="2:36" ht="12.75" customHeight="1" x14ac:dyDescent="0.2"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</row>
    <row r="680" spans="2:36" ht="12.75" customHeight="1" x14ac:dyDescent="0.2"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</row>
    <row r="681" spans="2:36" ht="12.75" customHeight="1" x14ac:dyDescent="0.2"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</row>
    <row r="682" spans="2:36" ht="12.75" customHeight="1" x14ac:dyDescent="0.2"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</row>
    <row r="683" spans="2:36" ht="12.75" customHeight="1" x14ac:dyDescent="0.2"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</row>
    <row r="684" spans="2:36" ht="12.75" customHeight="1" x14ac:dyDescent="0.2"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</row>
    <row r="685" spans="2:36" ht="12.75" customHeight="1" x14ac:dyDescent="0.2"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</row>
    <row r="686" spans="2:36" ht="12.75" customHeight="1" x14ac:dyDescent="0.2"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</row>
    <row r="687" spans="2:36" ht="12.75" customHeight="1" x14ac:dyDescent="0.2"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</row>
    <row r="688" spans="2:36" ht="12.75" customHeight="1" x14ac:dyDescent="0.2"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</row>
    <row r="689" spans="2:36" ht="12.75" customHeight="1" x14ac:dyDescent="0.2"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</row>
    <row r="690" spans="2:36" ht="12.75" customHeight="1" x14ac:dyDescent="0.2"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</row>
    <row r="691" spans="2:36" ht="12.75" customHeight="1" x14ac:dyDescent="0.2"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</row>
    <row r="692" spans="2:36" ht="12.75" customHeight="1" x14ac:dyDescent="0.2"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</row>
    <row r="693" spans="2:36" ht="12.75" customHeight="1" x14ac:dyDescent="0.2"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</row>
    <row r="694" spans="2:36" ht="12.75" customHeight="1" x14ac:dyDescent="0.2"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</row>
    <row r="695" spans="2:36" ht="12.75" customHeight="1" x14ac:dyDescent="0.2"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</row>
    <row r="696" spans="2:36" ht="12.75" customHeight="1" x14ac:dyDescent="0.2"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</row>
    <row r="697" spans="2:36" ht="12.75" customHeight="1" x14ac:dyDescent="0.2"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</row>
    <row r="698" spans="2:36" ht="12.75" customHeight="1" x14ac:dyDescent="0.2"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</row>
    <row r="699" spans="2:36" ht="12.75" customHeight="1" x14ac:dyDescent="0.2"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</row>
    <row r="700" spans="2:36" ht="12.75" customHeight="1" x14ac:dyDescent="0.2"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</row>
    <row r="701" spans="2:36" ht="12.75" customHeight="1" x14ac:dyDescent="0.2"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</row>
    <row r="702" spans="2:36" ht="12.75" customHeight="1" x14ac:dyDescent="0.2"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</row>
    <row r="703" spans="2:36" ht="12.75" customHeight="1" x14ac:dyDescent="0.2"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</row>
    <row r="704" spans="2:36" ht="12.75" customHeight="1" x14ac:dyDescent="0.2"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</row>
    <row r="705" spans="2:36" ht="12.75" customHeight="1" x14ac:dyDescent="0.2"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</row>
    <row r="706" spans="2:36" ht="12.75" customHeight="1" x14ac:dyDescent="0.2"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</row>
    <row r="707" spans="2:36" ht="12.75" customHeight="1" x14ac:dyDescent="0.2"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</row>
    <row r="708" spans="2:36" ht="12.75" customHeight="1" x14ac:dyDescent="0.2"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</row>
    <row r="709" spans="2:36" ht="12.75" customHeight="1" x14ac:dyDescent="0.2"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</row>
    <row r="710" spans="2:36" ht="12.75" customHeight="1" x14ac:dyDescent="0.2"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</row>
    <row r="711" spans="2:36" ht="12.75" customHeight="1" x14ac:dyDescent="0.2"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</row>
    <row r="712" spans="2:36" ht="12.75" customHeight="1" x14ac:dyDescent="0.2"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</row>
    <row r="713" spans="2:36" ht="12.75" customHeight="1" x14ac:dyDescent="0.2"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</row>
    <row r="714" spans="2:36" ht="12.75" customHeight="1" x14ac:dyDescent="0.2"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</row>
    <row r="715" spans="2:36" ht="12.75" customHeight="1" x14ac:dyDescent="0.2"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</row>
    <row r="716" spans="2:36" ht="12.75" customHeight="1" x14ac:dyDescent="0.2"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</row>
    <row r="717" spans="2:36" ht="12.75" customHeight="1" x14ac:dyDescent="0.2"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</row>
    <row r="718" spans="2:36" ht="12.75" customHeight="1" x14ac:dyDescent="0.2"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</row>
    <row r="719" spans="2:36" ht="12.75" customHeight="1" x14ac:dyDescent="0.2"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</row>
    <row r="720" spans="2:36" ht="12.75" customHeight="1" x14ac:dyDescent="0.2"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</row>
    <row r="721" spans="2:36" ht="12.75" customHeight="1" x14ac:dyDescent="0.2"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</row>
    <row r="722" spans="2:36" ht="12.75" customHeight="1" x14ac:dyDescent="0.2"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</row>
    <row r="723" spans="2:36" ht="12.75" customHeight="1" x14ac:dyDescent="0.2"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</row>
    <row r="724" spans="2:36" ht="12.75" customHeight="1" x14ac:dyDescent="0.2"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</row>
    <row r="725" spans="2:36" ht="12.75" customHeight="1" x14ac:dyDescent="0.2"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</row>
    <row r="726" spans="2:36" ht="12.75" customHeight="1" x14ac:dyDescent="0.2"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</row>
    <row r="727" spans="2:36" ht="12.75" customHeight="1" x14ac:dyDescent="0.2"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</row>
    <row r="728" spans="2:36" ht="12.75" customHeight="1" x14ac:dyDescent="0.2"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</row>
    <row r="729" spans="2:36" ht="12.75" customHeight="1" x14ac:dyDescent="0.2"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</row>
    <row r="730" spans="2:36" ht="12.75" customHeight="1" x14ac:dyDescent="0.2"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</row>
    <row r="731" spans="2:36" ht="12.75" customHeight="1" x14ac:dyDescent="0.2"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</row>
    <row r="732" spans="2:36" ht="12.75" customHeight="1" x14ac:dyDescent="0.2"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</row>
    <row r="733" spans="2:36" ht="12.75" customHeight="1" x14ac:dyDescent="0.2"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</row>
    <row r="734" spans="2:36" ht="12.75" customHeight="1" x14ac:dyDescent="0.2"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</row>
    <row r="735" spans="2:36" ht="12.75" customHeight="1" x14ac:dyDescent="0.2"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</row>
    <row r="736" spans="2:36" ht="12.75" customHeight="1" x14ac:dyDescent="0.2"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</row>
    <row r="737" spans="2:36" ht="12.75" customHeight="1" x14ac:dyDescent="0.2"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</row>
    <row r="738" spans="2:36" ht="12.75" customHeight="1" x14ac:dyDescent="0.2"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</row>
    <row r="739" spans="2:36" ht="12.75" customHeight="1" x14ac:dyDescent="0.2"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</row>
    <row r="740" spans="2:36" ht="12.75" customHeight="1" x14ac:dyDescent="0.2"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</row>
    <row r="741" spans="2:36" ht="12.75" customHeight="1" x14ac:dyDescent="0.2"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</row>
    <row r="742" spans="2:36" ht="12.75" customHeight="1" x14ac:dyDescent="0.2"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</row>
    <row r="743" spans="2:36" ht="12.75" customHeight="1" x14ac:dyDescent="0.2"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</row>
    <row r="744" spans="2:36" ht="12.75" customHeight="1" x14ac:dyDescent="0.2"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</row>
    <row r="745" spans="2:36" ht="12.75" customHeight="1" x14ac:dyDescent="0.2"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</row>
    <row r="746" spans="2:36" ht="12.75" customHeight="1" x14ac:dyDescent="0.2"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</row>
    <row r="747" spans="2:36" ht="12.75" customHeight="1" x14ac:dyDescent="0.2"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</row>
    <row r="748" spans="2:36" ht="12.75" customHeight="1" x14ac:dyDescent="0.2"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</row>
    <row r="749" spans="2:36" ht="12.75" customHeight="1" x14ac:dyDescent="0.2"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</row>
    <row r="750" spans="2:36" ht="12.75" customHeight="1" x14ac:dyDescent="0.2"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</row>
    <row r="751" spans="2:36" ht="12.75" customHeight="1" x14ac:dyDescent="0.2"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</row>
    <row r="752" spans="2:36" ht="12.75" customHeight="1" x14ac:dyDescent="0.2"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</row>
    <row r="753" spans="2:36" ht="12.75" customHeight="1" x14ac:dyDescent="0.2"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</row>
    <row r="754" spans="2:36" ht="12.75" customHeight="1" x14ac:dyDescent="0.2"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</row>
    <row r="755" spans="2:36" ht="12.75" customHeight="1" x14ac:dyDescent="0.2"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</row>
    <row r="756" spans="2:36" ht="12.75" customHeight="1" x14ac:dyDescent="0.2"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</row>
    <row r="757" spans="2:36" ht="12.75" customHeight="1" x14ac:dyDescent="0.2"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</row>
    <row r="758" spans="2:36" ht="12.75" customHeight="1" x14ac:dyDescent="0.2"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</row>
    <row r="759" spans="2:36" ht="12.75" customHeight="1" x14ac:dyDescent="0.2"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</row>
    <row r="760" spans="2:36" ht="12.75" customHeight="1" x14ac:dyDescent="0.2"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</row>
    <row r="761" spans="2:36" ht="12.75" customHeight="1" x14ac:dyDescent="0.2"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</row>
    <row r="762" spans="2:36" ht="12.75" customHeight="1" x14ac:dyDescent="0.2"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</row>
    <row r="763" spans="2:36" ht="12.75" customHeight="1" x14ac:dyDescent="0.2"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</row>
    <row r="764" spans="2:36" ht="12.75" customHeight="1" x14ac:dyDescent="0.2"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</row>
    <row r="765" spans="2:36" ht="12.75" customHeight="1" x14ac:dyDescent="0.2"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</row>
    <row r="766" spans="2:36" ht="12.75" customHeight="1" x14ac:dyDescent="0.2"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</row>
    <row r="767" spans="2:36" ht="12.75" customHeight="1" x14ac:dyDescent="0.2"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</row>
    <row r="768" spans="2:36" ht="12.75" customHeight="1" x14ac:dyDescent="0.2"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</row>
    <row r="769" spans="2:36" ht="12.75" customHeight="1" x14ac:dyDescent="0.2"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</row>
    <row r="770" spans="2:36" ht="12.75" customHeight="1" x14ac:dyDescent="0.2"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</row>
    <row r="771" spans="2:36" ht="12.75" customHeight="1" x14ac:dyDescent="0.2"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</row>
    <row r="772" spans="2:36" ht="12.75" customHeight="1" x14ac:dyDescent="0.2"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</row>
    <row r="773" spans="2:36" ht="12.75" customHeight="1" x14ac:dyDescent="0.2"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</row>
    <row r="774" spans="2:36" ht="12.75" customHeight="1" x14ac:dyDescent="0.2"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</row>
    <row r="775" spans="2:36" ht="12.75" customHeight="1" x14ac:dyDescent="0.2"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</row>
    <row r="776" spans="2:36" ht="12.75" customHeight="1" x14ac:dyDescent="0.2"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</row>
    <row r="777" spans="2:36" ht="12.75" customHeight="1" x14ac:dyDescent="0.2"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</row>
    <row r="778" spans="2:36" ht="12.75" customHeight="1" x14ac:dyDescent="0.2"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</row>
    <row r="779" spans="2:36" ht="12.75" customHeight="1" x14ac:dyDescent="0.2"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</row>
    <row r="780" spans="2:36" ht="12.75" customHeight="1" x14ac:dyDescent="0.2"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</row>
    <row r="781" spans="2:36" ht="12.75" customHeight="1" x14ac:dyDescent="0.2"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</row>
    <row r="782" spans="2:36" ht="12.75" customHeight="1" x14ac:dyDescent="0.2"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</row>
    <row r="783" spans="2:36" ht="12.75" customHeight="1" x14ac:dyDescent="0.2"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</row>
    <row r="784" spans="2:36" ht="12.75" customHeight="1" x14ac:dyDescent="0.2"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</row>
    <row r="785" spans="2:36" ht="12.75" customHeight="1" x14ac:dyDescent="0.2"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</row>
    <row r="786" spans="2:36" ht="12.75" customHeight="1" x14ac:dyDescent="0.2"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</row>
    <row r="787" spans="2:36" ht="12.75" customHeight="1" x14ac:dyDescent="0.2"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</row>
    <row r="788" spans="2:36" ht="12.75" customHeight="1" x14ac:dyDescent="0.2"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</row>
    <row r="789" spans="2:36" ht="12.75" customHeight="1" x14ac:dyDescent="0.2"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</row>
    <row r="790" spans="2:36" ht="12.75" customHeight="1" x14ac:dyDescent="0.2"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</row>
    <row r="791" spans="2:36" ht="12.75" customHeight="1" x14ac:dyDescent="0.2"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</row>
    <row r="792" spans="2:36" ht="12.75" customHeight="1" x14ac:dyDescent="0.2"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</row>
    <row r="793" spans="2:36" ht="12.75" customHeight="1" x14ac:dyDescent="0.2"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</row>
    <row r="794" spans="2:36" ht="12.75" customHeight="1" x14ac:dyDescent="0.2"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</row>
    <row r="795" spans="2:36" ht="12.75" customHeight="1" x14ac:dyDescent="0.2"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</row>
    <row r="796" spans="2:36" ht="12.75" customHeight="1" x14ac:dyDescent="0.2"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</row>
    <row r="797" spans="2:36" ht="12.75" customHeight="1" x14ac:dyDescent="0.2"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</row>
    <row r="798" spans="2:36" ht="12.75" customHeight="1" x14ac:dyDescent="0.2"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</row>
    <row r="799" spans="2:36" ht="12.75" customHeight="1" x14ac:dyDescent="0.2"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</row>
    <row r="800" spans="2:36" ht="12.75" customHeight="1" x14ac:dyDescent="0.2"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</row>
    <row r="801" spans="2:36" ht="12.75" customHeight="1" x14ac:dyDescent="0.2"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</row>
    <row r="802" spans="2:36" ht="12.75" customHeight="1" x14ac:dyDescent="0.2"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</row>
    <row r="803" spans="2:36" ht="12.75" customHeight="1" x14ac:dyDescent="0.2"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</row>
    <row r="804" spans="2:36" ht="12.75" customHeight="1" x14ac:dyDescent="0.2"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</row>
    <row r="805" spans="2:36" ht="12.75" customHeight="1" x14ac:dyDescent="0.2"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</row>
    <row r="806" spans="2:36" ht="12.75" customHeight="1" x14ac:dyDescent="0.2"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</row>
    <row r="807" spans="2:36" ht="12.75" customHeight="1" x14ac:dyDescent="0.2"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</row>
    <row r="808" spans="2:36" ht="12.75" customHeight="1" x14ac:dyDescent="0.2"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</row>
    <row r="809" spans="2:36" ht="12.75" customHeight="1" x14ac:dyDescent="0.2"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</row>
    <row r="810" spans="2:36" ht="12.75" customHeight="1" x14ac:dyDescent="0.2"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</row>
    <row r="811" spans="2:36" ht="12.75" customHeight="1" x14ac:dyDescent="0.2"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</row>
    <row r="812" spans="2:36" ht="12.75" customHeight="1" x14ac:dyDescent="0.2"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</row>
    <row r="813" spans="2:36" ht="12.75" customHeight="1" x14ac:dyDescent="0.2"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</row>
    <row r="814" spans="2:36" ht="12.75" customHeight="1" x14ac:dyDescent="0.2"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</row>
    <row r="815" spans="2:36" ht="12.75" customHeight="1" x14ac:dyDescent="0.2"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</row>
    <row r="816" spans="2:36" ht="12.75" customHeight="1" x14ac:dyDescent="0.2"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</row>
    <row r="817" spans="2:36" ht="12.75" customHeight="1" x14ac:dyDescent="0.2"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</row>
    <row r="818" spans="2:36" ht="12.75" customHeight="1" x14ac:dyDescent="0.2"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</row>
    <row r="819" spans="2:36" ht="12.75" customHeight="1" x14ac:dyDescent="0.2"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</row>
    <row r="820" spans="2:36" ht="12.75" customHeight="1" x14ac:dyDescent="0.2"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</row>
    <row r="821" spans="2:36" ht="12.75" customHeight="1" x14ac:dyDescent="0.2"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</row>
    <row r="822" spans="2:36" ht="12.75" customHeight="1" x14ac:dyDescent="0.2"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</row>
    <row r="823" spans="2:36" ht="12.75" customHeight="1" x14ac:dyDescent="0.2"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</row>
    <row r="824" spans="2:36" ht="12.75" customHeight="1" x14ac:dyDescent="0.2"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</row>
    <row r="825" spans="2:36" ht="12.75" customHeight="1" x14ac:dyDescent="0.2"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</row>
    <row r="826" spans="2:36" ht="12.75" customHeight="1" x14ac:dyDescent="0.2"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</row>
    <row r="827" spans="2:36" ht="12.75" customHeight="1" x14ac:dyDescent="0.2"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</row>
    <row r="828" spans="2:36" ht="12.75" customHeight="1" x14ac:dyDescent="0.2"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</row>
    <row r="829" spans="2:36" ht="12.75" customHeight="1" x14ac:dyDescent="0.2"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</row>
    <row r="830" spans="2:36" ht="12.75" customHeight="1" x14ac:dyDescent="0.2"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</row>
    <row r="831" spans="2:36" ht="12.75" customHeight="1" x14ac:dyDescent="0.2"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</row>
    <row r="832" spans="2:36" ht="12.75" customHeight="1" x14ac:dyDescent="0.2"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</row>
    <row r="833" spans="2:36" ht="12.75" customHeight="1" x14ac:dyDescent="0.2"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</row>
    <row r="834" spans="2:36" ht="12.75" customHeight="1" x14ac:dyDescent="0.2"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</row>
    <row r="835" spans="2:36" ht="12.75" customHeight="1" x14ac:dyDescent="0.2"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</row>
    <row r="836" spans="2:36" ht="12.75" customHeight="1" x14ac:dyDescent="0.2"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</row>
    <row r="837" spans="2:36" ht="12.75" customHeight="1" x14ac:dyDescent="0.2"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</row>
    <row r="838" spans="2:36" ht="12.75" customHeight="1" x14ac:dyDescent="0.2"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</row>
    <row r="839" spans="2:36" ht="12.75" customHeight="1" x14ac:dyDescent="0.2"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</row>
    <row r="840" spans="2:36" ht="12.75" customHeight="1" x14ac:dyDescent="0.2"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</row>
    <row r="841" spans="2:36" ht="12.75" customHeight="1" x14ac:dyDescent="0.2"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</row>
    <row r="842" spans="2:36" ht="12.75" customHeight="1" x14ac:dyDescent="0.2"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</row>
    <row r="843" spans="2:36" ht="12.75" customHeight="1" x14ac:dyDescent="0.2"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</row>
    <row r="844" spans="2:36" ht="12.75" customHeight="1" x14ac:dyDescent="0.2"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</row>
    <row r="845" spans="2:36" ht="12.75" customHeight="1" x14ac:dyDescent="0.2"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</row>
    <row r="846" spans="2:36" ht="12.75" customHeight="1" x14ac:dyDescent="0.2"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</row>
    <row r="847" spans="2:36" ht="12.75" customHeight="1" x14ac:dyDescent="0.2"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</row>
    <row r="848" spans="2:36" ht="12.75" customHeight="1" x14ac:dyDescent="0.2"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</row>
    <row r="849" spans="2:36" ht="12.75" customHeight="1" x14ac:dyDescent="0.2"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</row>
    <row r="850" spans="2:36" ht="12.75" customHeight="1" x14ac:dyDescent="0.2"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</row>
    <row r="851" spans="2:36" ht="12.75" customHeight="1" x14ac:dyDescent="0.2"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</row>
    <row r="852" spans="2:36" ht="12.75" customHeight="1" x14ac:dyDescent="0.2"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</row>
    <row r="853" spans="2:36" ht="12.75" customHeight="1" x14ac:dyDescent="0.2"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</row>
    <row r="854" spans="2:36" ht="12.75" customHeight="1" x14ac:dyDescent="0.2"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</row>
    <row r="855" spans="2:36" ht="12.75" customHeight="1" x14ac:dyDescent="0.2"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</row>
    <row r="856" spans="2:36" ht="12.75" customHeight="1" x14ac:dyDescent="0.2"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</row>
    <row r="857" spans="2:36" ht="12.75" customHeight="1" x14ac:dyDescent="0.2"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</row>
    <row r="858" spans="2:36" ht="12.75" customHeight="1" x14ac:dyDescent="0.2"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</row>
    <row r="859" spans="2:36" ht="12.75" customHeight="1" x14ac:dyDescent="0.2"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</row>
    <row r="860" spans="2:36" ht="12.75" customHeight="1" x14ac:dyDescent="0.2"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</row>
    <row r="861" spans="2:36" ht="12.75" customHeight="1" x14ac:dyDescent="0.2"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</row>
    <row r="862" spans="2:36" ht="12.75" customHeight="1" x14ac:dyDescent="0.2"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</row>
    <row r="863" spans="2:36" ht="12.75" customHeight="1" x14ac:dyDescent="0.2"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</row>
    <row r="864" spans="2:36" ht="12.75" customHeight="1" x14ac:dyDescent="0.2"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</row>
    <row r="865" spans="2:36" ht="12.75" customHeight="1" x14ac:dyDescent="0.2"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</row>
    <row r="866" spans="2:36" ht="12.75" customHeight="1" x14ac:dyDescent="0.2"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</row>
    <row r="867" spans="2:36" ht="12.75" customHeight="1" x14ac:dyDescent="0.2"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</row>
    <row r="868" spans="2:36" ht="12.75" customHeight="1" x14ac:dyDescent="0.2"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</row>
    <row r="869" spans="2:36" ht="12.75" customHeight="1" x14ac:dyDescent="0.2"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</row>
    <row r="870" spans="2:36" ht="12.75" customHeight="1" x14ac:dyDescent="0.2"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</row>
    <row r="871" spans="2:36" ht="12.75" customHeight="1" x14ac:dyDescent="0.2"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</row>
    <row r="872" spans="2:36" ht="12.75" customHeight="1" x14ac:dyDescent="0.2"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</row>
    <row r="873" spans="2:36" ht="12.75" customHeight="1" x14ac:dyDescent="0.2"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</row>
    <row r="874" spans="2:36" ht="12.75" customHeight="1" x14ac:dyDescent="0.2"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</row>
    <row r="875" spans="2:36" ht="12.75" customHeight="1" x14ac:dyDescent="0.2"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</row>
    <row r="876" spans="2:36" ht="12.75" customHeight="1" x14ac:dyDescent="0.2"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</row>
    <row r="877" spans="2:36" ht="12.75" customHeight="1" x14ac:dyDescent="0.2"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</row>
    <row r="878" spans="2:36" ht="12.75" customHeight="1" x14ac:dyDescent="0.2"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</row>
    <row r="879" spans="2:36" ht="12.75" customHeight="1" x14ac:dyDescent="0.2"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</row>
    <row r="880" spans="2:36" ht="12.75" customHeight="1" x14ac:dyDescent="0.2"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</row>
    <row r="881" spans="2:36" ht="12.75" customHeight="1" x14ac:dyDescent="0.2"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</row>
    <row r="882" spans="2:36" ht="12.75" customHeight="1" x14ac:dyDescent="0.2"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</row>
    <row r="883" spans="2:36" ht="12.75" customHeight="1" x14ac:dyDescent="0.2"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</row>
    <row r="884" spans="2:36" ht="12.75" customHeight="1" x14ac:dyDescent="0.2"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</row>
    <row r="885" spans="2:36" ht="12.75" customHeight="1" x14ac:dyDescent="0.2"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</row>
    <row r="886" spans="2:36" ht="12.75" customHeight="1" x14ac:dyDescent="0.2"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</row>
    <row r="887" spans="2:36" ht="12.75" customHeight="1" x14ac:dyDescent="0.2"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</row>
    <row r="888" spans="2:36" ht="12.75" customHeight="1" x14ac:dyDescent="0.2"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</row>
    <row r="889" spans="2:36" ht="12.75" customHeight="1" x14ac:dyDescent="0.2"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</row>
    <row r="890" spans="2:36" ht="12.75" customHeight="1" x14ac:dyDescent="0.2"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</row>
    <row r="891" spans="2:36" ht="12.75" customHeight="1" x14ac:dyDescent="0.2"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</row>
    <row r="892" spans="2:36" ht="12.75" customHeight="1" x14ac:dyDescent="0.2"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</row>
    <row r="893" spans="2:36" ht="12.75" customHeight="1" x14ac:dyDescent="0.2"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</row>
    <row r="894" spans="2:36" ht="12.75" customHeight="1" x14ac:dyDescent="0.2"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</row>
    <row r="895" spans="2:36" ht="12.75" customHeight="1" x14ac:dyDescent="0.2"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</row>
    <row r="896" spans="2:36" ht="12.75" customHeight="1" x14ac:dyDescent="0.2"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</row>
    <row r="897" spans="2:36" ht="12.75" customHeight="1" x14ac:dyDescent="0.2"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</row>
    <row r="898" spans="2:36" ht="12.75" customHeight="1" x14ac:dyDescent="0.2"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</row>
    <row r="899" spans="2:36" ht="12.75" customHeight="1" x14ac:dyDescent="0.2"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</row>
    <row r="900" spans="2:36" ht="12.75" customHeight="1" x14ac:dyDescent="0.2"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</row>
    <row r="901" spans="2:36" ht="12.75" customHeight="1" x14ac:dyDescent="0.2"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</row>
    <row r="902" spans="2:36" ht="12.75" customHeight="1" x14ac:dyDescent="0.2"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</row>
    <row r="903" spans="2:36" ht="12.75" customHeight="1" x14ac:dyDescent="0.2"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</row>
    <row r="904" spans="2:36" ht="12.75" customHeight="1" x14ac:dyDescent="0.2"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</row>
    <row r="905" spans="2:36" ht="12.75" customHeight="1" x14ac:dyDescent="0.2"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</row>
    <row r="906" spans="2:36" ht="12.75" customHeight="1" x14ac:dyDescent="0.2"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</row>
    <row r="907" spans="2:36" ht="12.75" customHeight="1" x14ac:dyDescent="0.2"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</row>
    <row r="908" spans="2:36" ht="12.75" customHeight="1" x14ac:dyDescent="0.2"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</row>
    <row r="909" spans="2:36" ht="12.75" customHeight="1" x14ac:dyDescent="0.2"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</row>
    <row r="910" spans="2:36" ht="12.75" customHeight="1" x14ac:dyDescent="0.2"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</row>
    <row r="911" spans="2:36" ht="12.75" customHeight="1" x14ac:dyDescent="0.2"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</row>
    <row r="912" spans="2:36" ht="12.75" customHeight="1" x14ac:dyDescent="0.2"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</row>
    <row r="913" spans="2:36" ht="12.75" customHeight="1" x14ac:dyDescent="0.2"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</row>
    <row r="914" spans="2:36" ht="12.75" customHeight="1" x14ac:dyDescent="0.2"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</row>
    <row r="915" spans="2:36" ht="12.75" customHeight="1" x14ac:dyDescent="0.2"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</row>
    <row r="916" spans="2:36" ht="12.75" customHeight="1" x14ac:dyDescent="0.2"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</row>
    <row r="917" spans="2:36" ht="12.75" customHeight="1" x14ac:dyDescent="0.2"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</row>
    <row r="918" spans="2:36" ht="12.75" customHeight="1" x14ac:dyDescent="0.2"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</row>
    <row r="919" spans="2:36" ht="12.75" customHeight="1" x14ac:dyDescent="0.2"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</row>
    <row r="920" spans="2:36" ht="12.75" customHeight="1" x14ac:dyDescent="0.2"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</row>
    <row r="921" spans="2:36" ht="12.75" customHeight="1" x14ac:dyDescent="0.2"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</row>
    <row r="922" spans="2:36" ht="12.75" customHeight="1" x14ac:dyDescent="0.2"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</row>
    <row r="923" spans="2:36" ht="12.75" customHeight="1" x14ac:dyDescent="0.2"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</row>
    <row r="924" spans="2:36" ht="12.75" customHeight="1" x14ac:dyDescent="0.2"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</row>
    <row r="925" spans="2:36" ht="12.75" customHeight="1" x14ac:dyDescent="0.2"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</row>
    <row r="926" spans="2:36" ht="12.75" customHeight="1" x14ac:dyDescent="0.2"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</row>
    <row r="927" spans="2:36" ht="12.75" customHeight="1" x14ac:dyDescent="0.2"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</row>
    <row r="928" spans="2:36" ht="12.75" customHeight="1" x14ac:dyDescent="0.2"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</row>
    <row r="929" spans="2:36" ht="12.75" customHeight="1" x14ac:dyDescent="0.2"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</row>
    <row r="930" spans="2:36" ht="12.75" customHeight="1" x14ac:dyDescent="0.2"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</row>
    <row r="931" spans="2:36" ht="12.75" customHeight="1" x14ac:dyDescent="0.2"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</row>
    <row r="932" spans="2:36" ht="12.75" customHeight="1" x14ac:dyDescent="0.2"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</row>
    <row r="933" spans="2:36" ht="12.75" customHeight="1" x14ac:dyDescent="0.2"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</row>
    <row r="934" spans="2:36" ht="12.75" customHeight="1" x14ac:dyDescent="0.2"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</row>
    <row r="935" spans="2:36" ht="12.75" customHeight="1" x14ac:dyDescent="0.2"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</row>
    <row r="936" spans="2:36" ht="12.75" customHeight="1" x14ac:dyDescent="0.2"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</row>
    <row r="937" spans="2:36" ht="12.75" customHeight="1" x14ac:dyDescent="0.2"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</row>
    <row r="938" spans="2:36" ht="12.75" customHeight="1" x14ac:dyDescent="0.2"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</row>
    <row r="939" spans="2:36" ht="12.75" customHeight="1" x14ac:dyDescent="0.2"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</row>
    <row r="940" spans="2:36" ht="12.75" customHeight="1" x14ac:dyDescent="0.2"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</row>
    <row r="941" spans="2:36" ht="12.75" customHeight="1" x14ac:dyDescent="0.2"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</row>
    <row r="942" spans="2:36" ht="12.75" customHeight="1" x14ac:dyDescent="0.2"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</row>
    <row r="943" spans="2:36" ht="12.75" customHeight="1" x14ac:dyDescent="0.2"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</row>
    <row r="944" spans="2:36" ht="12.75" customHeight="1" x14ac:dyDescent="0.2"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</row>
    <row r="945" spans="2:36" ht="12.75" customHeight="1" x14ac:dyDescent="0.2"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</row>
    <row r="946" spans="2:36" ht="12.75" customHeight="1" x14ac:dyDescent="0.2"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</row>
    <row r="947" spans="2:36" ht="12.75" customHeight="1" x14ac:dyDescent="0.2"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</row>
    <row r="948" spans="2:36" ht="12.75" customHeight="1" x14ac:dyDescent="0.2"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</row>
    <row r="949" spans="2:36" ht="12.75" customHeight="1" x14ac:dyDescent="0.2"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</row>
    <row r="950" spans="2:36" ht="12.75" customHeight="1" x14ac:dyDescent="0.2"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</row>
    <row r="951" spans="2:36" ht="12.75" customHeight="1" x14ac:dyDescent="0.2"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</row>
    <row r="952" spans="2:36" ht="12.75" customHeight="1" x14ac:dyDescent="0.2"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</row>
    <row r="953" spans="2:36" ht="12.75" customHeight="1" x14ac:dyDescent="0.2"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</row>
    <row r="954" spans="2:36" ht="12.75" customHeight="1" x14ac:dyDescent="0.2"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</row>
    <row r="955" spans="2:36" ht="12.75" customHeight="1" x14ac:dyDescent="0.2"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</row>
    <row r="956" spans="2:36" ht="12.75" customHeight="1" x14ac:dyDescent="0.2"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</row>
    <row r="957" spans="2:36" ht="12.75" customHeight="1" x14ac:dyDescent="0.2"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</row>
    <row r="958" spans="2:36" ht="12.75" customHeight="1" x14ac:dyDescent="0.2"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</row>
    <row r="959" spans="2:36" ht="12.75" customHeight="1" x14ac:dyDescent="0.2"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</row>
    <row r="960" spans="2:36" ht="12.75" customHeight="1" x14ac:dyDescent="0.2"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</row>
    <row r="961" spans="2:36" ht="12.75" customHeight="1" x14ac:dyDescent="0.2"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</row>
    <row r="962" spans="2:36" ht="12.75" customHeight="1" x14ac:dyDescent="0.2"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</row>
    <row r="963" spans="2:36" ht="12.75" customHeight="1" x14ac:dyDescent="0.2"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</row>
    <row r="964" spans="2:36" ht="12.75" customHeight="1" x14ac:dyDescent="0.2"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</row>
    <row r="965" spans="2:36" ht="12.75" customHeight="1" x14ac:dyDescent="0.2"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</row>
    <row r="966" spans="2:36" ht="12.75" customHeight="1" x14ac:dyDescent="0.2"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</row>
    <row r="967" spans="2:36" ht="12.75" customHeight="1" x14ac:dyDescent="0.2"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</row>
    <row r="968" spans="2:36" ht="12.75" customHeight="1" x14ac:dyDescent="0.2"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</row>
    <row r="969" spans="2:36" ht="12.75" customHeight="1" x14ac:dyDescent="0.2"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</row>
    <row r="970" spans="2:36" ht="12.75" customHeight="1" x14ac:dyDescent="0.2"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</row>
    <row r="971" spans="2:36" ht="12.75" customHeight="1" x14ac:dyDescent="0.2"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</row>
    <row r="972" spans="2:36" ht="12.75" customHeight="1" x14ac:dyDescent="0.2"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</row>
    <row r="973" spans="2:36" ht="12.75" customHeight="1" x14ac:dyDescent="0.2"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</row>
    <row r="974" spans="2:36" ht="12.75" customHeight="1" x14ac:dyDescent="0.2"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</row>
    <row r="975" spans="2:36" ht="12.75" customHeight="1" x14ac:dyDescent="0.2"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</row>
    <row r="976" spans="2:36" ht="12.75" customHeight="1" x14ac:dyDescent="0.2"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</row>
    <row r="977" spans="2:36" ht="12.75" customHeight="1" x14ac:dyDescent="0.2"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</row>
    <row r="978" spans="2:36" ht="12.75" customHeight="1" x14ac:dyDescent="0.2"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</row>
    <row r="979" spans="2:36" ht="12.75" customHeight="1" x14ac:dyDescent="0.2"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</row>
    <row r="980" spans="2:36" ht="12.75" customHeight="1" x14ac:dyDescent="0.2"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</row>
    <row r="981" spans="2:36" ht="12.75" customHeight="1" x14ac:dyDescent="0.2"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</row>
    <row r="982" spans="2:36" ht="12.75" customHeight="1" x14ac:dyDescent="0.2"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</row>
    <row r="983" spans="2:36" ht="12.75" customHeight="1" x14ac:dyDescent="0.2"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</row>
    <row r="984" spans="2:36" ht="12.75" customHeight="1" x14ac:dyDescent="0.2"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</row>
    <row r="985" spans="2:36" ht="12.75" customHeight="1" x14ac:dyDescent="0.2"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</row>
    <row r="986" spans="2:36" ht="12.75" customHeight="1" x14ac:dyDescent="0.2"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</row>
    <row r="987" spans="2:36" ht="12.75" customHeight="1" x14ac:dyDescent="0.2"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</row>
    <row r="988" spans="2:36" ht="12.75" customHeight="1" x14ac:dyDescent="0.2"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</row>
    <row r="989" spans="2:36" ht="12.75" customHeight="1" x14ac:dyDescent="0.2"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</row>
    <row r="990" spans="2:36" ht="12.75" customHeight="1" x14ac:dyDescent="0.2"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</row>
    <row r="991" spans="2:36" ht="12.75" customHeight="1" x14ac:dyDescent="0.2"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</row>
    <row r="992" spans="2:36" ht="12.75" customHeight="1" x14ac:dyDescent="0.2"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</row>
    <row r="993" spans="2:36" ht="12.75" customHeight="1" x14ac:dyDescent="0.2"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</row>
    <row r="994" spans="2:36" ht="12.75" customHeight="1" x14ac:dyDescent="0.2"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</row>
    <row r="995" spans="2:36" ht="12.75" customHeight="1" x14ac:dyDescent="0.2"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</row>
    <row r="996" spans="2:36" ht="12.75" customHeight="1" x14ac:dyDescent="0.2"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</row>
    <row r="997" spans="2:36" ht="12.75" customHeight="1" x14ac:dyDescent="0.2"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</row>
    <row r="998" spans="2:36" ht="12.75" customHeight="1" x14ac:dyDescent="0.2"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</row>
    <row r="999" spans="2:36" ht="12.75" customHeight="1" x14ac:dyDescent="0.2"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</row>
    <row r="1000" spans="2:36" ht="12.75" customHeight="1" x14ac:dyDescent="0.2"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</row>
  </sheetData>
  <sheetProtection formatCells="0" formatColumns="0" formatRows="0" insertRows="0" deleteColumns="0" deleteRows="0"/>
  <mergeCells count="33">
    <mergeCell ref="B1:E1"/>
    <mergeCell ref="B2:E2"/>
    <mergeCell ref="B7:B8"/>
    <mergeCell ref="C7:C8"/>
    <mergeCell ref="E7:Q7"/>
    <mergeCell ref="S7:U7"/>
    <mergeCell ref="X7:X8"/>
    <mergeCell ref="E132:J132"/>
    <mergeCell ref="E133:J133"/>
    <mergeCell ref="E134:J134"/>
    <mergeCell ref="W7:W8"/>
    <mergeCell ref="E130:K130"/>
    <mergeCell ref="E129:K129"/>
    <mergeCell ref="E135:J135"/>
    <mergeCell ref="E136:J136"/>
    <mergeCell ref="E137:J137"/>
    <mergeCell ref="E138:J138"/>
    <mergeCell ref="E139:J139"/>
    <mergeCell ref="E140:J140"/>
    <mergeCell ref="E141:J141"/>
    <mergeCell ref="E142:J142"/>
    <mergeCell ref="E143:J143"/>
    <mergeCell ref="E144:J144"/>
    <mergeCell ref="C152:X152"/>
    <mergeCell ref="C154:X154"/>
    <mergeCell ref="C155:X155"/>
    <mergeCell ref="E145:J145"/>
    <mergeCell ref="E146:J146"/>
    <mergeCell ref="E147:J147"/>
    <mergeCell ref="E148:J148"/>
    <mergeCell ref="E149:J149"/>
    <mergeCell ref="E150:J150"/>
    <mergeCell ref="C151:X151"/>
  </mergeCells>
  <conditionalFormatting sqref="C130">
    <cfRule type="containsText" dxfId="5" priority="3" operator="containsText" text="OK">
      <formula>NOT(ISERROR(SEARCH(("OK"),(C130))))</formula>
    </cfRule>
    <cfRule type="containsText" dxfId="4" priority="4" operator="containsText" text="Molimo objasniti razliku između ostvarenog i planiranog">
      <formula>NOT(ISERROR(SEARCH(("Molimo objasniti razliku između ostvarenog i planiranog"),(C130))))</formula>
    </cfRule>
  </conditionalFormatting>
  <conditionalFormatting sqref="C133:C150">
    <cfRule type="containsText" dxfId="3" priority="1" operator="containsText" text="OK">
      <formula>NOT(ISERROR(SEARCH(("OK"),(C133))))</formula>
    </cfRule>
    <cfRule type="containsText" dxfId="2" priority="2" operator="containsText" text="Molimo objasniti razliku između ostvarenog i planiranog">
      <formula>NOT(ISERROR(SEARCH(("Molimo objasniti razliku između ostvarenog i planiranog"),(C133))))</formula>
    </cfRule>
  </conditionalFormatting>
  <pageMargins left="0.23622047244094491" right="0.19685039370078741" top="0.43307086614173229" bottom="0.39370078740157483" header="0" footer="0"/>
  <pageSetup paperSize="9" scale="36" fitToHeight="0" orientation="landscape" r:id="rId1"/>
  <headerFooter>
    <oddHeader>&amp;RPlanirani račun dobiti i gubitka</oddHeader>
    <oddFooter>&amp;CFinancijski kriteriji - PLANIRANI RAČUN DOBITI I GUBITKA</oddFooter>
  </headerFooter>
  <rowBreaks count="1" manualBreakCount="1">
    <brk id="112" max="16383" man="1"/>
  </rowBreaks>
  <customProperties>
    <customPr name="OrphanNamesChecke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C998"/>
  <sheetViews>
    <sheetView showGridLines="0" zoomScaleNormal="100" workbookViewId="0">
      <selection activeCell="C11" sqref="C11"/>
    </sheetView>
  </sheetViews>
  <sheetFormatPr defaultColWidth="12.5703125" defaultRowHeight="15" customHeight="1" x14ac:dyDescent="0.2"/>
  <cols>
    <col min="1" max="1" width="51.42578125" customWidth="1"/>
    <col min="2" max="2" width="52.42578125" customWidth="1"/>
    <col min="3" max="3" width="41" customWidth="1"/>
    <col min="4" max="4" width="33.42578125" customWidth="1"/>
    <col min="5" max="26" width="8.42578125" customWidth="1"/>
  </cols>
  <sheetData>
    <row r="1" spans="1:3" ht="27" customHeight="1" x14ac:dyDescent="0.2">
      <c r="A1" s="10" t="s">
        <v>11</v>
      </c>
      <c r="B1" s="11"/>
      <c r="C1" s="12" t="s">
        <v>356</v>
      </c>
    </row>
    <row r="2" spans="1:3" ht="12.75" customHeight="1" x14ac:dyDescent="0.2">
      <c r="A2" s="10"/>
      <c r="B2" s="13"/>
      <c r="C2" s="14"/>
    </row>
    <row r="3" spans="1:3" ht="33" customHeight="1" x14ac:dyDescent="0.2">
      <c r="A3" s="10" t="s">
        <v>12</v>
      </c>
      <c r="B3" s="11"/>
      <c r="C3" s="14"/>
    </row>
    <row r="4" spans="1:3" ht="12.75" customHeight="1" x14ac:dyDescent="0.2">
      <c r="A4" s="10"/>
      <c r="B4" s="13"/>
      <c r="C4" s="14"/>
    </row>
    <row r="5" spans="1:3" ht="40.5" customHeight="1" x14ac:dyDescent="0.2">
      <c r="A5" s="10" t="s">
        <v>13</v>
      </c>
      <c r="B5" s="11"/>
      <c r="C5" s="12" t="s">
        <v>356</v>
      </c>
    </row>
    <row r="6" spans="1:3" ht="12.75" customHeight="1" x14ac:dyDescent="0.2">
      <c r="A6" s="10"/>
      <c r="B6" s="13"/>
      <c r="C6" s="14"/>
    </row>
    <row r="7" spans="1:3" ht="30" customHeight="1" x14ac:dyDescent="0.2">
      <c r="A7" s="10" t="s">
        <v>14</v>
      </c>
      <c r="B7" s="11"/>
      <c r="C7" s="14"/>
    </row>
    <row r="8" spans="1:3" ht="12.75" customHeight="1" x14ac:dyDescent="0.2">
      <c r="A8" s="10"/>
      <c r="B8" s="13"/>
      <c r="C8" s="14"/>
    </row>
    <row r="9" spans="1:3" ht="28.5" customHeight="1" x14ac:dyDescent="0.2">
      <c r="A9" s="10" t="s">
        <v>15</v>
      </c>
      <c r="B9" s="11"/>
      <c r="C9" s="14"/>
    </row>
    <row r="10" spans="1:3" ht="12.75" customHeight="1" x14ac:dyDescent="0.2">
      <c r="A10" s="10"/>
      <c r="B10" s="13"/>
      <c r="C10" s="14"/>
    </row>
    <row r="11" spans="1:3" ht="41.25" customHeight="1" x14ac:dyDescent="0.2">
      <c r="A11" s="10" t="s">
        <v>16</v>
      </c>
      <c r="B11" s="11"/>
      <c r="C11" s="14"/>
    </row>
    <row r="12" spans="1:3" ht="12.75" customHeight="1" x14ac:dyDescent="0.2">
      <c r="A12" s="10"/>
      <c r="B12" s="13"/>
      <c r="C12" s="14"/>
    </row>
    <row r="13" spans="1:3" ht="24" customHeight="1" x14ac:dyDescent="0.2">
      <c r="A13" s="10" t="s">
        <v>17</v>
      </c>
      <c r="B13" s="11"/>
      <c r="C13" s="14"/>
    </row>
    <row r="14" spans="1:3" ht="12.75" customHeight="1" x14ac:dyDescent="0.2">
      <c r="A14" s="10"/>
      <c r="B14" s="13"/>
      <c r="C14" s="14"/>
    </row>
    <row r="15" spans="1:3" ht="30" customHeight="1" x14ac:dyDescent="0.2">
      <c r="A15" s="10" t="s">
        <v>18</v>
      </c>
      <c r="B15" s="11"/>
      <c r="C15" s="12" t="s">
        <v>357</v>
      </c>
    </row>
    <row r="16" spans="1:3" ht="12.75" customHeight="1" x14ac:dyDescent="0.2">
      <c r="A16" s="10"/>
      <c r="B16" s="13"/>
      <c r="C16" s="14"/>
    </row>
    <row r="17" spans="1:3" ht="42" customHeight="1" x14ac:dyDescent="0.2">
      <c r="A17" s="10" t="s">
        <v>19</v>
      </c>
      <c r="B17" s="11"/>
      <c r="C17" s="15" t="s">
        <v>20</v>
      </c>
    </row>
    <row r="18" spans="1:3" ht="17.25" customHeight="1" x14ac:dyDescent="0.2">
      <c r="A18" s="10"/>
      <c r="B18" s="13"/>
      <c r="C18" s="15"/>
    </row>
    <row r="19" spans="1:3" ht="56.25" customHeight="1" x14ac:dyDescent="0.2">
      <c r="A19" s="10" t="s">
        <v>21</v>
      </c>
      <c r="B19" s="11"/>
      <c r="C19" s="15"/>
    </row>
    <row r="20" spans="1:3" ht="12.75" customHeight="1" x14ac:dyDescent="0.2">
      <c r="A20" s="10"/>
      <c r="B20" s="13"/>
      <c r="C20" s="14"/>
    </row>
    <row r="21" spans="1:3" ht="28.5" customHeight="1" x14ac:dyDescent="0.2">
      <c r="A21" s="10" t="s">
        <v>22</v>
      </c>
      <c r="B21" s="11"/>
      <c r="C21" s="12" t="s">
        <v>357</v>
      </c>
    </row>
    <row r="22" spans="1:3" ht="12.75" customHeight="1" x14ac:dyDescent="0.2">
      <c r="A22" s="10"/>
      <c r="B22" s="13"/>
      <c r="C22" s="14"/>
    </row>
    <row r="23" spans="1:3" ht="57" customHeight="1" x14ac:dyDescent="0.2">
      <c r="A23" s="10" t="s">
        <v>23</v>
      </c>
      <c r="B23" s="11"/>
      <c r="C23" s="14"/>
    </row>
    <row r="24" spans="1:3" ht="12.75" customHeight="1" x14ac:dyDescent="0.2">
      <c r="A24" s="10"/>
      <c r="B24" s="13"/>
      <c r="C24" s="14"/>
    </row>
    <row r="25" spans="1:3" ht="40.5" customHeight="1" x14ac:dyDescent="0.2">
      <c r="A25" s="10" t="s">
        <v>24</v>
      </c>
      <c r="B25" s="11"/>
      <c r="C25" s="12" t="s">
        <v>357</v>
      </c>
    </row>
    <row r="26" spans="1:3" ht="12.75" customHeight="1" x14ac:dyDescent="0.2">
      <c r="A26" s="10"/>
      <c r="B26" s="13"/>
      <c r="C26" s="14"/>
    </row>
    <row r="27" spans="1:3" ht="31.5" customHeight="1" x14ac:dyDescent="0.2">
      <c r="A27" s="10" t="s">
        <v>25</v>
      </c>
      <c r="B27" s="11"/>
      <c r="C27" s="12" t="s">
        <v>357</v>
      </c>
    </row>
    <row r="28" spans="1:3" ht="12" customHeight="1" x14ac:dyDescent="0.2">
      <c r="A28" s="10"/>
      <c r="B28" s="14"/>
      <c r="C28" s="14"/>
    </row>
    <row r="29" spans="1:3" ht="41.25" customHeight="1" x14ac:dyDescent="0.2">
      <c r="A29" s="10" t="s">
        <v>26</v>
      </c>
      <c r="B29" s="11"/>
      <c r="C29" s="12" t="s">
        <v>357</v>
      </c>
    </row>
    <row r="30" spans="1:3" ht="12.75" customHeight="1" x14ac:dyDescent="0.25">
      <c r="A30" s="16"/>
      <c r="B30" s="17"/>
      <c r="C30" s="3"/>
    </row>
    <row r="31" spans="1:3" ht="28.5" customHeight="1" x14ac:dyDescent="0.25">
      <c r="A31" s="18" t="s">
        <v>27</v>
      </c>
      <c r="B31" s="19"/>
      <c r="C31" s="3"/>
    </row>
    <row r="32" spans="1:3" ht="12.75" customHeight="1" x14ac:dyDescent="0.2">
      <c r="A32" s="16"/>
      <c r="B32" s="16"/>
      <c r="C32" s="3"/>
    </row>
    <row r="33" spans="1:3" ht="12.75" customHeight="1" x14ac:dyDescent="0.2">
      <c r="A33" s="16"/>
      <c r="B33" s="16"/>
      <c r="C33" s="3"/>
    </row>
    <row r="34" spans="1:3" ht="12.75" customHeight="1" x14ac:dyDescent="0.2">
      <c r="A34" s="16"/>
      <c r="B34" s="16"/>
      <c r="C34" s="3"/>
    </row>
    <row r="35" spans="1:3" ht="12.75" customHeight="1" x14ac:dyDescent="0.2">
      <c r="A35" s="16"/>
      <c r="B35" s="16"/>
      <c r="C35" s="3"/>
    </row>
    <row r="36" spans="1:3" ht="12.75" customHeight="1" x14ac:dyDescent="0.2">
      <c r="A36" s="3"/>
      <c r="B36" s="16"/>
      <c r="C36" s="3"/>
    </row>
    <row r="37" spans="1:3" ht="12.75" customHeight="1" x14ac:dyDescent="0.2">
      <c r="A37" s="20"/>
      <c r="B37" s="21"/>
    </row>
    <row r="38" spans="1:3" ht="12.75" customHeight="1" x14ac:dyDescent="0.2">
      <c r="A38" s="20"/>
      <c r="B38" s="21"/>
    </row>
    <row r="39" spans="1:3" ht="12.75" customHeight="1" x14ac:dyDescent="0.2">
      <c r="A39" s="20"/>
      <c r="B39" s="21"/>
    </row>
    <row r="40" spans="1:3" ht="12.75" customHeight="1" x14ac:dyDescent="0.2">
      <c r="A40" s="20"/>
      <c r="B40" s="21"/>
    </row>
    <row r="41" spans="1:3" ht="12.75" customHeight="1" x14ac:dyDescent="0.2">
      <c r="A41" s="20"/>
      <c r="B41" s="21"/>
    </row>
    <row r="42" spans="1:3" ht="12.75" customHeight="1" x14ac:dyDescent="0.2">
      <c r="B42" s="21"/>
    </row>
    <row r="43" spans="1:3" ht="12.75" customHeight="1" x14ac:dyDescent="0.2">
      <c r="B43" s="21"/>
    </row>
    <row r="44" spans="1:3" ht="12.75" customHeight="1" x14ac:dyDescent="0.2">
      <c r="B44" s="21"/>
    </row>
    <row r="45" spans="1:3" ht="12.75" customHeight="1" x14ac:dyDescent="0.2">
      <c r="B45" s="21"/>
    </row>
    <row r="46" spans="1:3" ht="12.75" customHeight="1" x14ac:dyDescent="0.2">
      <c r="B46" s="21"/>
    </row>
    <row r="47" spans="1:3" ht="12.75" customHeight="1" x14ac:dyDescent="0.2">
      <c r="B47" s="21"/>
    </row>
    <row r="48" spans="1:3" ht="12.75" customHeight="1" x14ac:dyDescent="0.2">
      <c r="B48" s="21"/>
    </row>
    <row r="49" spans="2:2" ht="12.75" customHeight="1" x14ac:dyDescent="0.2">
      <c r="B49" s="21"/>
    </row>
    <row r="50" spans="2:2" ht="12.75" customHeight="1" x14ac:dyDescent="0.2">
      <c r="B50" s="21"/>
    </row>
    <row r="51" spans="2:2" ht="12.75" customHeight="1" x14ac:dyDescent="0.2">
      <c r="B51" s="21"/>
    </row>
    <row r="52" spans="2:2" ht="12.75" customHeight="1" x14ac:dyDescent="0.2">
      <c r="B52" s="21"/>
    </row>
    <row r="53" spans="2:2" ht="12.75" customHeight="1" x14ac:dyDescent="0.2">
      <c r="B53" s="21"/>
    </row>
    <row r="54" spans="2:2" ht="12.75" customHeight="1" x14ac:dyDescent="0.2">
      <c r="B54" s="21"/>
    </row>
    <row r="55" spans="2:2" ht="12.75" customHeight="1" x14ac:dyDescent="0.2">
      <c r="B55" s="21"/>
    </row>
    <row r="56" spans="2:2" ht="12.75" customHeight="1" x14ac:dyDescent="0.2">
      <c r="B56" s="21"/>
    </row>
    <row r="57" spans="2:2" ht="12.75" customHeight="1" x14ac:dyDescent="0.2">
      <c r="B57" s="21"/>
    </row>
    <row r="58" spans="2:2" ht="12.75" customHeight="1" x14ac:dyDescent="0.2">
      <c r="B58" s="21"/>
    </row>
    <row r="59" spans="2:2" ht="12.75" customHeight="1" x14ac:dyDescent="0.2">
      <c r="B59" s="21"/>
    </row>
    <row r="60" spans="2:2" ht="12.75" customHeight="1" x14ac:dyDescent="0.2">
      <c r="B60" s="21"/>
    </row>
    <row r="61" spans="2:2" ht="12.75" customHeight="1" x14ac:dyDescent="0.2">
      <c r="B61" s="21"/>
    </row>
    <row r="62" spans="2:2" ht="12.75" customHeight="1" x14ac:dyDescent="0.2">
      <c r="B62" s="21"/>
    </row>
    <row r="63" spans="2:2" ht="12.75" customHeight="1" x14ac:dyDescent="0.2">
      <c r="B63" s="21"/>
    </row>
    <row r="64" spans="2:2" ht="12.75" customHeight="1" x14ac:dyDescent="0.2">
      <c r="B64" s="21"/>
    </row>
    <row r="65" spans="2:2" ht="12.75" customHeight="1" x14ac:dyDescent="0.2">
      <c r="B65" s="21"/>
    </row>
    <row r="66" spans="2:2" ht="12.75" customHeight="1" x14ac:dyDescent="0.2">
      <c r="B66" s="21"/>
    </row>
    <row r="67" spans="2:2" ht="12.75" customHeight="1" x14ac:dyDescent="0.2">
      <c r="B67" s="21"/>
    </row>
    <row r="68" spans="2:2" ht="12.75" customHeight="1" x14ac:dyDescent="0.2">
      <c r="B68" s="21"/>
    </row>
    <row r="69" spans="2:2" ht="12.75" customHeight="1" x14ac:dyDescent="0.2">
      <c r="B69" s="21"/>
    </row>
    <row r="70" spans="2:2" ht="12.75" customHeight="1" x14ac:dyDescent="0.2">
      <c r="B70" s="21"/>
    </row>
    <row r="71" spans="2:2" ht="12.75" customHeight="1" x14ac:dyDescent="0.2">
      <c r="B71" s="21"/>
    </row>
    <row r="72" spans="2:2" ht="12.75" customHeight="1" x14ac:dyDescent="0.2">
      <c r="B72" s="21"/>
    </row>
    <row r="73" spans="2:2" ht="12.75" customHeight="1" x14ac:dyDescent="0.2">
      <c r="B73" s="21"/>
    </row>
    <row r="74" spans="2:2" ht="12.75" customHeight="1" x14ac:dyDescent="0.2">
      <c r="B74" s="21"/>
    </row>
    <row r="75" spans="2:2" ht="12.75" customHeight="1" x14ac:dyDescent="0.2">
      <c r="B75" s="21"/>
    </row>
    <row r="76" spans="2:2" ht="12.75" customHeight="1" x14ac:dyDescent="0.2">
      <c r="B76" s="21"/>
    </row>
    <row r="77" spans="2:2" ht="12.75" customHeight="1" x14ac:dyDescent="0.2">
      <c r="B77" s="21"/>
    </row>
    <row r="78" spans="2:2" ht="12.75" customHeight="1" x14ac:dyDescent="0.2">
      <c r="B78" s="21"/>
    </row>
    <row r="79" spans="2:2" ht="12.75" customHeight="1" x14ac:dyDescent="0.2">
      <c r="B79" s="21"/>
    </row>
    <row r="80" spans="2:2" ht="12.75" customHeight="1" x14ac:dyDescent="0.2">
      <c r="B80" s="21"/>
    </row>
    <row r="81" spans="2:2" ht="12.75" customHeight="1" x14ac:dyDescent="0.2">
      <c r="B81" s="21"/>
    </row>
    <row r="82" spans="2:2" ht="12.75" customHeight="1" x14ac:dyDescent="0.2">
      <c r="B82" s="21"/>
    </row>
    <row r="83" spans="2:2" ht="12.75" customHeight="1" x14ac:dyDescent="0.2">
      <c r="B83" s="21"/>
    </row>
    <row r="84" spans="2:2" ht="12.75" customHeight="1" x14ac:dyDescent="0.2">
      <c r="B84" s="21"/>
    </row>
    <row r="85" spans="2:2" ht="12.75" customHeight="1" x14ac:dyDescent="0.2">
      <c r="B85" s="21"/>
    </row>
    <row r="86" spans="2:2" ht="12.75" customHeight="1" x14ac:dyDescent="0.2">
      <c r="B86" s="21"/>
    </row>
    <row r="87" spans="2:2" ht="12.75" customHeight="1" x14ac:dyDescent="0.2">
      <c r="B87" s="21"/>
    </row>
    <row r="88" spans="2:2" ht="12.75" customHeight="1" x14ac:dyDescent="0.2">
      <c r="B88" s="21"/>
    </row>
    <row r="89" spans="2:2" ht="12.75" customHeight="1" x14ac:dyDescent="0.2">
      <c r="B89" s="21"/>
    </row>
    <row r="90" spans="2:2" ht="12.75" customHeight="1" x14ac:dyDescent="0.2">
      <c r="B90" s="21"/>
    </row>
    <row r="91" spans="2:2" ht="12.75" customHeight="1" x14ac:dyDescent="0.2">
      <c r="B91" s="21"/>
    </row>
    <row r="92" spans="2:2" ht="12.75" customHeight="1" x14ac:dyDescent="0.2">
      <c r="B92" s="21"/>
    </row>
    <row r="93" spans="2:2" ht="12.75" customHeight="1" x14ac:dyDescent="0.2">
      <c r="B93" s="21"/>
    </row>
    <row r="94" spans="2:2" ht="12.75" customHeight="1" x14ac:dyDescent="0.2">
      <c r="B94" s="21"/>
    </row>
    <row r="95" spans="2:2" ht="12.75" customHeight="1" x14ac:dyDescent="0.2">
      <c r="B95" s="21"/>
    </row>
    <row r="96" spans="2:2" ht="12.75" customHeight="1" x14ac:dyDescent="0.2">
      <c r="B96" s="21"/>
    </row>
    <row r="97" spans="2:2" ht="12.75" customHeight="1" x14ac:dyDescent="0.2">
      <c r="B97" s="21"/>
    </row>
    <row r="98" spans="2:2" ht="12.75" customHeight="1" x14ac:dyDescent="0.2">
      <c r="B98" s="21"/>
    </row>
    <row r="99" spans="2:2" ht="12.75" customHeight="1" x14ac:dyDescent="0.2">
      <c r="B99" s="21"/>
    </row>
    <row r="100" spans="2:2" ht="12.75" customHeight="1" x14ac:dyDescent="0.2">
      <c r="B100" s="21"/>
    </row>
    <row r="101" spans="2:2" ht="12.75" customHeight="1" x14ac:dyDescent="0.2">
      <c r="B101" s="21"/>
    </row>
    <row r="102" spans="2:2" ht="12.75" customHeight="1" x14ac:dyDescent="0.2">
      <c r="B102" s="21"/>
    </row>
    <row r="103" spans="2:2" ht="12.75" customHeight="1" x14ac:dyDescent="0.2">
      <c r="B103" s="21"/>
    </row>
    <row r="104" spans="2:2" ht="12.75" customHeight="1" x14ac:dyDescent="0.2">
      <c r="B104" s="21"/>
    </row>
    <row r="105" spans="2:2" ht="12.75" customHeight="1" x14ac:dyDescent="0.2">
      <c r="B105" s="21"/>
    </row>
    <row r="106" spans="2:2" ht="12.75" customHeight="1" x14ac:dyDescent="0.2">
      <c r="B106" s="21"/>
    </row>
    <row r="107" spans="2:2" ht="12.75" customHeight="1" x14ac:dyDescent="0.2">
      <c r="B107" s="21"/>
    </row>
    <row r="108" spans="2:2" ht="12.75" customHeight="1" x14ac:dyDescent="0.2">
      <c r="B108" s="21"/>
    </row>
    <row r="109" spans="2:2" ht="12.75" customHeight="1" x14ac:dyDescent="0.2">
      <c r="B109" s="21"/>
    </row>
    <row r="110" spans="2:2" ht="12.75" customHeight="1" x14ac:dyDescent="0.2">
      <c r="B110" s="21"/>
    </row>
    <row r="111" spans="2:2" ht="12.75" customHeight="1" x14ac:dyDescent="0.2">
      <c r="B111" s="21"/>
    </row>
    <row r="112" spans="2:2" ht="12.75" customHeight="1" x14ac:dyDescent="0.2">
      <c r="B112" s="21"/>
    </row>
    <row r="113" spans="2:2" ht="12.75" customHeight="1" x14ac:dyDescent="0.2">
      <c r="B113" s="21"/>
    </row>
    <row r="114" spans="2:2" ht="12.75" customHeight="1" x14ac:dyDescent="0.2">
      <c r="B114" s="21"/>
    </row>
    <row r="115" spans="2:2" ht="12.75" customHeight="1" x14ac:dyDescent="0.2">
      <c r="B115" s="21"/>
    </row>
    <row r="116" spans="2:2" ht="12.75" customHeight="1" x14ac:dyDescent="0.2">
      <c r="B116" s="21"/>
    </row>
    <row r="117" spans="2:2" ht="12.75" customHeight="1" x14ac:dyDescent="0.2">
      <c r="B117" s="21"/>
    </row>
    <row r="118" spans="2:2" ht="12.75" customHeight="1" x14ac:dyDescent="0.2">
      <c r="B118" s="21"/>
    </row>
    <row r="119" spans="2:2" ht="12.75" customHeight="1" x14ac:dyDescent="0.2">
      <c r="B119" s="21"/>
    </row>
    <row r="120" spans="2:2" ht="12.75" customHeight="1" x14ac:dyDescent="0.2">
      <c r="B120" s="21"/>
    </row>
    <row r="121" spans="2:2" ht="12.75" customHeight="1" x14ac:dyDescent="0.2">
      <c r="B121" s="21"/>
    </row>
    <row r="122" spans="2:2" ht="12.75" customHeight="1" x14ac:dyDescent="0.2">
      <c r="B122" s="21"/>
    </row>
    <row r="123" spans="2:2" ht="12.75" customHeight="1" x14ac:dyDescent="0.2">
      <c r="B123" s="21"/>
    </row>
    <row r="124" spans="2:2" ht="12.75" customHeight="1" x14ac:dyDescent="0.2">
      <c r="B124" s="21"/>
    </row>
    <row r="125" spans="2:2" ht="12.75" customHeight="1" x14ac:dyDescent="0.2">
      <c r="B125" s="21"/>
    </row>
    <row r="126" spans="2:2" ht="12.75" customHeight="1" x14ac:dyDescent="0.2">
      <c r="B126" s="21"/>
    </row>
    <row r="127" spans="2:2" ht="12.75" customHeight="1" x14ac:dyDescent="0.2">
      <c r="B127" s="21"/>
    </row>
    <row r="128" spans="2:2" ht="12.75" customHeight="1" x14ac:dyDescent="0.2">
      <c r="B128" s="21"/>
    </row>
    <row r="129" spans="2:2" ht="12.75" customHeight="1" x14ac:dyDescent="0.2">
      <c r="B129" s="21"/>
    </row>
    <row r="130" spans="2:2" ht="12.75" customHeight="1" x14ac:dyDescent="0.2">
      <c r="B130" s="21"/>
    </row>
    <row r="131" spans="2:2" ht="12.75" customHeight="1" x14ac:dyDescent="0.2">
      <c r="B131" s="21"/>
    </row>
    <row r="132" spans="2:2" ht="12.75" customHeight="1" x14ac:dyDescent="0.2">
      <c r="B132" s="21"/>
    </row>
    <row r="133" spans="2:2" ht="12.75" customHeight="1" x14ac:dyDescent="0.2">
      <c r="B133" s="21"/>
    </row>
    <row r="134" spans="2:2" ht="12.75" customHeight="1" x14ac:dyDescent="0.2">
      <c r="B134" s="21"/>
    </row>
    <row r="135" spans="2:2" ht="12.75" customHeight="1" x14ac:dyDescent="0.2">
      <c r="B135" s="21"/>
    </row>
    <row r="136" spans="2:2" ht="12.75" customHeight="1" x14ac:dyDescent="0.2">
      <c r="B136" s="21"/>
    </row>
    <row r="137" spans="2:2" ht="12.75" customHeight="1" x14ac:dyDescent="0.2">
      <c r="B137" s="21"/>
    </row>
    <row r="138" spans="2:2" ht="12.75" customHeight="1" x14ac:dyDescent="0.2">
      <c r="B138" s="21"/>
    </row>
    <row r="139" spans="2:2" ht="12.75" customHeight="1" x14ac:dyDescent="0.2">
      <c r="B139" s="21"/>
    </row>
    <row r="140" spans="2:2" ht="12.75" customHeight="1" x14ac:dyDescent="0.2">
      <c r="B140" s="21"/>
    </row>
    <row r="141" spans="2:2" ht="12.75" customHeight="1" x14ac:dyDescent="0.2">
      <c r="B141" s="21"/>
    </row>
    <row r="142" spans="2:2" ht="12.75" customHeight="1" x14ac:dyDescent="0.2">
      <c r="B142" s="21"/>
    </row>
    <row r="143" spans="2:2" ht="12.75" customHeight="1" x14ac:dyDescent="0.2">
      <c r="B143" s="21"/>
    </row>
    <row r="144" spans="2:2" ht="12.75" customHeight="1" x14ac:dyDescent="0.2">
      <c r="B144" s="21"/>
    </row>
    <row r="145" spans="2:2" ht="12.75" customHeight="1" x14ac:dyDescent="0.2">
      <c r="B145" s="21"/>
    </row>
    <row r="146" spans="2:2" ht="12.75" customHeight="1" x14ac:dyDescent="0.2">
      <c r="B146" s="21"/>
    </row>
    <row r="147" spans="2:2" ht="12.75" customHeight="1" x14ac:dyDescent="0.2">
      <c r="B147" s="21"/>
    </row>
    <row r="148" spans="2:2" ht="12.75" customHeight="1" x14ac:dyDescent="0.2">
      <c r="B148" s="21"/>
    </row>
    <row r="149" spans="2:2" ht="12.75" customHeight="1" x14ac:dyDescent="0.2">
      <c r="B149" s="21"/>
    </row>
    <row r="150" spans="2:2" ht="12.75" customHeight="1" x14ac:dyDescent="0.2">
      <c r="B150" s="21"/>
    </row>
    <row r="151" spans="2:2" ht="12.75" customHeight="1" x14ac:dyDescent="0.2">
      <c r="B151" s="21"/>
    </row>
    <row r="152" spans="2:2" ht="12.75" customHeight="1" x14ac:dyDescent="0.2">
      <c r="B152" s="21"/>
    </row>
    <row r="153" spans="2:2" ht="12.75" customHeight="1" x14ac:dyDescent="0.2">
      <c r="B153" s="21"/>
    </row>
    <row r="154" spans="2:2" ht="12.75" customHeight="1" x14ac:dyDescent="0.2">
      <c r="B154" s="21"/>
    </row>
    <row r="155" spans="2:2" ht="12.75" customHeight="1" x14ac:dyDescent="0.2">
      <c r="B155" s="21"/>
    </row>
    <row r="156" spans="2:2" ht="12.75" customHeight="1" x14ac:dyDescent="0.2">
      <c r="B156" s="21"/>
    </row>
    <row r="157" spans="2:2" ht="12.75" customHeight="1" x14ac:dyDescent="0.2">
      <c r="B157" s="21"/>
    </row>
    <row r="158" spans="2:2" ht="12.75" customHeight="1" x14ac:dyDescent="0.2">
      <c r="B158" s="21"/>
    </row>
    <row r="159" spans="2:2" ht="12.75" customHeight="1" x14ac:dyDescent="0.2">
      <c r="B159" s="21"/>
    </row>
    <row r="160" spans="2:2" ht="12.75" customHeight="1" x14ac:dyDescent="0.2">
      <c r="B160" s="21"/>
    </row>
    <row r="161" spans="2:2" ht="12.75" customHeight="1" x14ac:dyDescent="0.2">
      <c r="B161" s="21"/>
    </row>
    <row r="162" spans="2:2" ht="12.75" customHeight="1" x14ac:dyDescent="0.2">
      <c r="B162" s="21"/>
    </row>
    <row r="163" spans="2:2" ht="12.75" customHeight="1" x14ac:dyDescent="0.2">
      <c r="B163" s="21"/>
    </row>
    <row r="164" spans="2:2" ht="12.75" customHeight="1" x14ac:dyDescent="0.2">
      <c r="B164" s="21"/>
    </row>
    <row r="165" spans="2:2" ht="12.75" customHeight="1" x14ac:dyDescent="0.2">
      <c r="B165" s="21"/>
    </row>
    <row r="166" spans="2:2" ht="12.75" customHeight="1" x14ac:dyDescent="0.2">
      <c r="B166" s="21"/>
    </row>
    <row r="167" spans="2:2" ht="12.75" customHeight="1" x14ac:dyDescent="0.2">
      <c r="B167" s="21"/>
    </row>
    <row r="168" spans="2:2" ht="12.75" customHeight="1" x14ac:dyDescent="0.2">
      <c r="B168" s="21"/>
    </row>
    <row r="169" spans="2:2" ht="12.75" customHeight="1" x14ac:dyDescent="0.2">
      <c r="B169" s="21"/>
    </row>
    <row r="170" spans="2:2" ht="12.75" customHeight="1" x14ac:dyDescent="0.2">
      <c r="B170" s="21"/>
    </row>
    <row r="171" spans="2:2" ht="12.75" customHeight="1" x14ac:dyDescent="0.2">
      <c r="B171" s="21"/>
    </row>
    <row r="172" spans="2:2" ht="12.75" customHeight="1" x14ac:dyDescent="0.2">
      <c r="B172" s="21"/>
    </row>
    <row r="173" spans="2:2" ht="12.75" customHeight="1" x14ac:dyDescent="0.2">
      <c r="B173" s="21"/>
    </row>
    <row r="174" spans="2:2" ht="12.75" customHeight="1" x14ac:dyDescent="0.2">
      <c r="B174" s="21"/>
    </row>
    <row r="175" spans="2:2" ht="12.75" customHeight="1" x14ac:dyDescent="0.2">
      <c r="B175" s="21"/>
    </row>
    <row r="176" spans="2:2" ht="12.75" customHeight="1" x14ac:dyDescent="0.2">
      <c r="B176" s="21"/>
    </row>
    <row r="177" spans="2:2" ht="12.75" customHeight="1" x14ac:dyDescent="0.2">
      <c r="B177" s="21"/>
    </row>
    <row r="178" spans="2:2" ht="12.75" customHeight="1" x14ac:dyDescent="0.2">
      <c r="B178" s="21"/>
    </row>
    <row r="179" spans="2:2" ht="12.75" customHeight="1" x14ac:dyDescent="0.2">
      <c r="B179" s="21"/>
    </row>
    <row r="180" spans="2:2" ht="12.75" customHeight="1" x14ac:dyDescent="0.2">
      <c r="B180" s="21"/>
    </row>
    <row r="181" spans="2:2" ht="12.75" customHeight="1" x14ac:dyDescent="0.2">
      <c r="B181" s="21"/>
    </row>
    <row r="182" spans="2:2" ht="12.75" customHeight="1" x14ac:dyDescent="0.2">
      <c r="B182" s="21"/>
    </row>
    <row r="183" spans="2:2" ht="12.75" customHeight="1" x14ac:dyDescent="0.2">
      <c r="B183" s="21"/>
    </row>
    <row r="184" spans="2:2" ht="12.75" customHeight="1" x14ac:dyDescent="0.2">
      <c r="B184" s="21"/>
    </row>
    <row r="185" spans="2:2" ht="12.75" customHeight="1" x14ac:dyDescent="0.2">
      <c r="B185" s="21"/>
    </row>
    <row r="186" spans="2:2" ht="12.75" customHeight="1" x14ac:dyDescent="0.2">
      <c r="B186" s="21"/>
    </row>
    <row r="187" spans="2:2" ht="12.75" customHeight="1" x14ac:dyDescent="0.2">
      <c r="B187" s="21"/>
    </row>
    <row r="188" spans="2:2" ht="12.75" customHeight="1" x14ac:dyDescent="0.2">
      <c r="B188" s="21"/>
    </row>
    <row r="189" spans="2:2" ht="12.75" customHeight="1" x14ac:dyDescent="0.2">
      <c r="B189" s="21"/>
    </row>
    <row r="190" spans="2:2" ht="12.75" customHeight="1" x14ac:dyDescent="0.2">
      <c r="B190" s="21"/>
    </row>
    <row r="191" spans="2:2" ht="12.75" customHeight="1" x14ac:dyDescent="0.2">
      <c r="B191" s="21"/>
    </row>
    <row r="192" spans="2:2" ht="12.75" customHeight="1" x14ac:dyDescent="0.2">
      <c r="B192" s="21"/>
    </row>
    <row r="193" spans="2:2" ht="12.75" customHeight="1" x14ac:dyDescent="0.2">
      <c r="B193" s="21"/>
    </row>
    <row r="194" spans="2:2" ht="12.75" customHeight="1" x14ac:dyDescent="0.2">
      <c r="B194" s="21"/>
    </row>
    <row r="195" spans="2:2" ht="12.75" customHeight="1" x14ac:dyDescent="0.2">
      <c r="B195" s="21"/>
    </row>
    <row r="196" spans="2:2" ht="12.75" customHeight="1" x14ac:dyDescent="0.2">
      <c r="B196" s="21"/>
    </row>
    <row r="197" spans="2:2" ht="12.75" customHeight="1" x14ac:dyDescent="0.2">
      <c r="B197" s="21"/>
    </row>
    <row r="198" spans="2:2" ht="12.75" customHeight="1" x14ac:dyDescent="0.2">
      <c r="B198" s="21"/>
    </row>
    <row r="199" spans="2:2" ht="12.75" customHeight="1" x14ac:dyDescent="0.2">
      <c r="B199" s="21"/>
    </row>
    <row r="200" spans="2:2" ht="12.75" customHeight="1" x14ac:dyDescent="0.2">
      <c r="B200" s="21"/>
    </row>
    <row r="201" spans="2:2" ht="12.75" customHeight="1" x14ac:dyDescent="0.2">
      <c r="B201" s="21"/>
    </row>
    <row r="202" spans="2:2" ht="12.75" customHeight="1" x14ac:dyDescent="0.2">
      <c r="B202" s="21"/>
    </row>
    <row r="203" spans="2:2" ht="12.75" customHeight="1" x14ac:dyDescent="0.2">
      <c r="B203" s="21"/>
    </row>
    <row r="204" spans="2:2" ht="12.75" customHeight="1" x14ac:dyDescent="0.2">
      <c r="B204" s="21"/>
    </row>
    <row r="205" spans="2:2" ht="12.75" customHeight="1" x14ac:dyDescent="0.2">
      <c r="B205" s="21"/>
    </row>
    <row r="206" spans="2:2" ht="12.75" customHeight="1" x14ac:dyDescent="0.2">
      <c r="B206" s="21"/>
    </row>
    <row r="207" spans="2:2" ht="12.75" customHeight="1" x14ac:dyDescent="0.2">
      <c r="B207" s="21"/>
    </row>
    <row r="208" spans="2:2" ht="12.75" customHeight="1" x14ac:dyDescent="0.2">
      <c r="B208" s="21"/>
    </row>
    <row r="209" spans="2:2" ht="12.75" customHeight="1" x14ac:dyDescent="0.2">
      <c r="B209" s="21"/>
    </row>
    <row r="210" spans="2:2" ht="12.75" customHeight="1" x14ac:dyDescent="0.2">
      <c r="B210" s="21"/>
    </row>
    <row r="211" spans="2:2" ht="12.75" customHeight="1" x14ac:dyDescent="0.2">
      <c r="B211" s="21"/>
    </row>
    <row r="212" spans="2:2" ht="12.75" customHeight="1" x14ac:dyDescent="0.2">
      <c r="B212" s="21"/>
    </row>
    <row r="213" spans="2:2" ht="12.75" customHeight="1" x14ac:dyDescent="0.2">
      <c r="B213" s="21"/>
    </row>
    <row r="214" spans="2:2" ht="12.75" customHeight="1" x14ac:dyDescent="0.2">
      <c r="B214" s="21"/>
    </row>
    <row r="215" spans="2:2" ht="12.75" customHeight="1" x14ac:dyDescent="0.2">
      <c r="B215" s="21"/>
    </row>
    <row r="216" spans="2:2" ht="12.75" customHeight="1" x14ac:dyDescent="0.2">
      <c r="B216" s="21"/>
    </row>
    <row r="217" spans="2:2" ht="12.75" customHeight="1" x14ac:dyDescent="0.2">
      <c r="B217" s="21"/>
    </row>
    <row r="218" spans="2:2" ht="12.75" customHeight="1" x14ac:dyDescent="0.2">
      <c r="B218" s="21"/>
    </row>
    <row r="219" spans="2:2" ht="12.75" customHeight="1" x14ac:dyDescent="0.2">
      <c r="B219" s="21"/>
    </row>
    <row r="220" spans="2:2" ht="12.75" customHeight="1" x14ac:dyDescent="0.2">
      <c r="B220" s="21"/>
    </row>
    <row r="221" spans="2:2" ht="12.75" customHeight="1" x14ac:dyDescent="0.2">
      <c r="B221" s="21"/>
    </row>
    <row r="222" spans="2:2" ht="12.75" customHeight="1" x14ac:dyDescent="0.2">
      <c r="B222" s="21"/>
    </row>
    <row r="223" spans="2:2" ht="12.75" customHeight="1" x14ac:dyDescent="0.2">
      <c r="B223" s="21"/>
    </row>
    <row r="224" spans="2:2" ht="12.75" customHeight="1" x14ac:dyDescent="0.2">
      <c r="B224" s="21"/>
    </row>
    <row r="225" spans="2:2" ht="12.75" customHeight="1" x14ac:dyDescent="0.2">
      <c r="B225" s="21"/>
    </row>
    <row r="226" spans="2:2" ht="12.75" customHeight="1" x14ac:dyDescent="0.2">
      <c r="B226" s="21"/>
    </row>
    <row r="227" spans="2:2" ht="12.75" customHeight="1" x14ac:dyDescent="0.2">
      <c r="B227" s="21"/>
    </row>
    <row r="228" spans="2:2" ht="12.75" customHeight="1" x14ac:dyDescent="0.2">
      <c r="B228" s="21"/>
    </row>
    <row r="229" spans="2:2" ht="12.75" customHeight="1" x14ac:dyDescent="0.2">
      <c r="B229" s="21"/>
    </row>
    <row r="230" spans="2:2" ht="12.75" customHeight="1" x14ac:dyDescent="0.2">
      <c r="B230" s="21"/>
    </row>
    <row r="231" spans="2:2" ht="12.75" customHeight="1" x14ac:dyDescent="0.2">
      <c r="B231" s="21"/>
    </row>
    <row r="232" spans="2:2" ht="12.75" customHeight="1" x14ac:dyDescent="0.2">
      <c r="B232" s="21"/>
    </row>
    <row r="233" spans="2:2" ht="12.75" customHeight="1" x14ac:dyDescent="0.2">
      <c r="B233" s="21"/>
    </row>
    <row r="234" spans="2:2" ht="12.75" customHeight="1" x14ac:dyDescent="0.2">
      <c r="B234" s="21"/>
    </row>
    <row r="235" spans="2:2" ht="12.75" customHeight="1" x14ac:dyDescent="0.2">
      <c r="B235" s="21"/>
    </row>
    <row r="236" spans="2:2" ht="12.75" customHeight="1" x14ac:dyDescent="0.2">
      <c r="B236" s="21"/>
    </row>
    <row r="237" spans="2:2" ht="12.75" customHeight="1" x14ac:dyDescent="0.2">
      <c r="B237" s="21"/>
    </row>
    <row r="238" spans="2:2" ht="12.75" customHeight="1" x14ac:dyDescent="0.2">
      <c r="B238" s="21"/>
    </row>
    <row r="239" spans="2:2" ht="12.75" customHeight="1" x14ac:dyDescent="0.2">
      <c r="B239" s="21"/>
    </row>
    <row r="240" spans="2:2" ht="12.75" customHeight="1" x14ac:dyDescent="0.2">
      <c r="B240" s="21"/>
    </row>
    <row r="241" spans="2:2" ht="12.75" customHeight="1" x14ac:dyDescent="0.2">
      <c r="B241" s="21"/>
    </row>
    <row r="242" spans="2:2" ht="12.75" customHeight="1" x14ac:dyDescent="0.2">
      <c r="B242" s="21"/>
    </row>
    <row r="243" spans="2:2" ht="12.75" customHeight="1" x14ac:dyDescent="0.2">
      <c r="B243" s="21"/>
    </row>
    <row r="244" spans="2:2" ht="12.75" customHeight="1" x14ac:dyDescent="0.2">
      <c r="B244" s="21"/>
    </row>
    <row r="245" spans="2:2" ht="12.75" customHeight="1" x14ac:dyDescent="0.2">
      <c r="B245" s="21"/>
    </row>
    <row r="246" spans="2:2" ht="12.75" customHeight="1" x14ac:dyDescent="0.2">
      <c r="B246" s="21"/>
    </row>
    <row r="247" spans="2:2" ht="12.75" customHeight="1" x14ac:dyDescent="0.2">
      <c r="B247" s="21"/>
    </row>
    <row r="248" spans="2:2" ht="12.75" customHeight="1" x14ac:dyDescent="0.2">
      <c r="B248" s="21"/>
    </row>
    <row r="249" spans="2:2" ht="12.75" customHeight="1" x14ac:dyDescent="0.2">
      <c r="B249" s="21"/>
    </row>
    <row r="250" spans="2:2" ht="12.75" customHeight="1" x14ac:dyDescent="0.2">
      <c r="B250" s="21"/>
    </row>
    <row r="251" spans="2:2" ht="12.75" customHeight="1" x14ac:dyDescent="0.2">
      <c r="B251" s="21"/>
    </row>
    <row r="252" spans="2:2" ht="12.75" customHeight="1" x14ac:dyDescent="0.2">
      <c r="B252" s="21"/>
    </row>
    <row r="253" spans="2:2" ht="12.75" customHeight="1" x14ac:dyDescent="0.2">
      <c r="B253" s="21"/>
    </row>
    <row r="254" spans="2:2" ht="12.75" customHeight="1" x14ac:dyDescent="0.2">
      <c r="B254" s="21"/>
    </row>
    <row r="255" spans="2:2" ht="12.75" customHeight="1" x14ac:dyDescent="0.2">
      <c r="B255" s="21"/>
    </row>
    <row r="256" spans="2:2" ht="12.75" customHeight="1" x14ac:dyDescent="0.2">
      <c r="B256" s="21"/>
    </row>
    <row r="257" spans="2:2" ht="12.75" customHeight="1" x14ac:dyDescent="0.2">
      <c r="B257" s="21"/>
    </row>
    <row r="258" spans="2:2" ht="12.75" customHeight="1" x14ac:dyDescent="0.2">
      <c r="B258" s="21"/>
    </row>
    <row r="259" spans="2:2" ht="12.75" customHeight="1" x14ac:dyDescent="0.2">
      <c r="B259" s="21"/>
    </row>
    <row r="260" spans="2:2" ht="12.75" customHeight="1" x14ac:dyDescent="0.2">
      <c r="B260" s="21"/>
    </row>
    <row r="261" spans="2:2" ht="12.75" customHeight="1" x14ac:dyDescent="0.2">
      <c r="B261" s="21"/>
    </row>
    <row r="262" spans="2:2" ht="12.75" customHeight="1" x14ac:dyDescent="0.2">
      <c r="B262" s="21"/>
    </row>
    <row r="263" spans="2:2" ht="12.75" customHeight="1" x14ac:dyDescent="0.2">
      <c r="B263" s="21"/>
    </row>
    <row r="264" spans="2:2" ht="12.75" customHeight="1" x14ac:dyDescent="0.2">
      <c r="B264" s="21"/>
    </row>
    <row r="265" spans="2:2" ht="12.75" customHeight="1" x14ac:dyDescent="0.2">
      <c r="B265" s="21"/>
    </row>
    <row r="266" spans="2:2" ht="12.75" customHeight="1" x14ac:dyDescent="0.2">
      <c r="B266" s="21"/>
    </row>
    <row r="267" spans="2:2" ht="12.75" customHeight="1" x14ac:dyDescent="0.2">
      <c r="B267" s="21"/>
    </row>
    <row r="268" spans="2:2" ht="12.75" customHeight="1" x14ac:dyDescent="0.2">
      <c r="B268" s="21"/>
    </row>
    <row r="269" spans="2:2" ht="12.75" customHeight="1" x14ac:dyDescent="0.2">
      <c r="B269" s="21"/>
    </row>
    <row r="270" spans="2:2" ht="12.75" customHeight="1" x14ac:dyDescent="0.2">
      <c r="B270" s="21"/>
    </row>
    <row r="271" spans="2:2" ht="12.75" customHeight="1" x14ac:dyDescent="0.2">
      <c r="B271" s="21"/>
    </row>
    <row r="272" spans="2:2" ht="12.75" customHeight="1" x14ac:dyDescent="0.2">
      <c r="B272" s="21"/>
    </row>
    <row r="273" spans="2:2" ht="12.75" customHeight="1" x14ac:dyDescent="0.2">
      <c r="B273" s="21"/>
    </row>
    <row r="274" spans="2:2" ht="12.75" customHeight="1" x14ac:dyDescent="0.2">
      <c r="B274" s="21"/>
    </row>
    <row r="275" spans="2:2" ht="12.75" customHeight="1" x14ac:dyDescent="0.2">
      <c r="B275" s="21"/>
    </row>
    <row r="276" spans="2:2" ht="12.75" customHeight="1" x14ac:dyDescent="0.2">
      <c r="B276" s="21"/>
    </row>
    <row r="277" spans="2:2" ht="12.75" customHeight="1" x14ac:dyDescent="0.2">
      <c r="B277" s="21"/>
    </row>
    <row r="278" spans="2:2" ht="12.75" customHeight="1" x14ac:dyDescent="0.2">
      <c r="B278" s="21"/>
    </row>
    <row r="279" spans="2:2" ht="12.75" customHeight="1" x14ac:dyDescent="0.2">
      <c r="B279" s="21"/>
    </row>
    <row r="280" spans="2:2" ht="12.75" customHeight="1" x14ac:dyDescent="0.2">
      <c r="B280" s="21"/>
    </row>
    <row r="281" spans="2:2" ht="12.75" customHeight="1" x14ac:dyDescent="0.2">
      <c r="B281" s="21"/>
    </row>
    <row r="282" spans="2:2" ht="12.75" customHeight="1" x14ac:dyDescent="0.2">
      <c r="B282" s="21"/>
    </row>
    <row r="283" spans="2:2" ht="12.75" customHeight="1" x14ac:dyDescent="0.2">
      <c r="B283" s="21"/>
    </row>
    <row r="284" spans="2:2" ht="12.75" customHeight="1" x14ac:dyDescent="0.2">
      <c r="B284" s="21"/>
    </row>
    <row r="285" spans="2:2" ht="12.75" customHeight="1" x14ac:dyDescent="0.2">
      <c r="B285" s="21"/>
    </row>
    <row r="286" spans="2:2" ht="12.75" customHeight="1" x14ac:dyDescent="0.2">
      <c r="B286" s="21"/>
    </row>
    <row r="287" spans="2:2" ht="12.75" customHeight="1" x14ac:dyDescent="0.2">
      <c r="B287" s="21"/>
    </row>
    <row r="288" spans="2:2" ht="12.75" customHeight="1" x14ac:dyDescent="0.2">
      <c r="B288" s="21"/>
    </row>
    <row r="289" spans="2:2" ht="12.75" customHeight="1" x14ac:dyDescent="0.2">
      <c r="B289" s="21"/>
    </row>
    <row r="290" spans="2:2" ht="12.75" customHeight="1" x14ac:dyDescent="0.2">
      <c r="B290" s="21"/>
    </row>
    <row r="291" spans="2:2" ht="12.75" customHeight="1" x14ac:dyDescent="0.2">
      <c r="B291" s="21"/>
    </row>
    <row r="292" spans="2:2" ht="12.75" customHeight="1" x14ac:dyDescent="0.2">
      <c r="B292" s="21"/>
    </row>
    <row r="293" spans="2:2" ht="12.75" customHeight="1" x14ac:dyDescent="0.2">
      <c r="B293" s="21"/>
    </row>
    <row r="294" spans="2:2" ht="12.75" customHeight="1" x14ac:dyDescent="0.2">
      <c r="B294" s="21"/>
    </row>
    <row r="295" spans="2:2" ht="12.75" customHeight="1" x14ac:dyDescent="0.2">
      <c r="B295" s="21"/>
    </row>
    <row r="296" spans="2:2" ht="12.75" customHeight="1" x14ac:dyDescent="0.2">
      <c r="B296" s="21"/>
    </row>
    <row r="297" spans="2:2" ht="12.75" customHeight="1" x14ac:dyDescent="0.2">
      <c r="B297" s="21"/>
    </row>
    <row r="298" spans="2:2" ht="12.75" customHeight="1" x14ac:dyDescent="0.2">
      <c r="B298" s="21"/>
    </row>
    <row r="299" spans="2:2" ht="12.75" customHeight="1" x14ac:dyDescent="0.2">
      <c r="B299" s="21"/>
    </row>
    <row r="300" spans="2:2" ht="12.75" customHeight="1" x14ac:dyDescent="0.2">
      <c r="B300" s="21"/>
    </row>
    <row r="301" spans="2:2" ht="12.75" customHeight="1" x14ac:dyDescent="0.2">
      <c r="B301" s="21"/>
    </row>
    <row r="302" spans="2:2" ht="12.75" customHeight="1" x14ac:dyDescent="0.2">
      <c r="B302" s="21"/>
    </row>
    <row r="303" spans="2:2" ht="12.75" customHeight="1" x14ac:dyDescent="0.2">
      <c r="B303" s="21"/>
    </row>
    <row r="304" spans="2:2" ht="12.75" customHeight="1" x14ac:dyDescent="0.2">
      <c r="B304" s="21"/>
    </row>
    <row r="305" spans="2:2" ht="12.75" customHeight="1" x14ac:dyDescent="0.2">
      <c r="B305" s="21"/>
    </row>
    <row r="306" spans="2:2" ht="12.75" customHeight="1" x14ac:dyDescent="0.2">
      <c r="B306" s="21"/>
    </row>
    <row r="307" spans="2:2" ht="12.75" customHeight="1" x14ac:dyDescent="0.2">
      <c r="B307" s="21"/>
    </row>
    <row r="308" spans="2:2" ht="12.75" customHeight="1" x14ac:dyDescent="0.2">
      <c r="B308" s="21"/>
    </row>
    <row r="309" spans="2:2" ht="12.75" customHeight="1" x14ac:dyDescent="0.2">
      <c r="B309" s="21"/>
    </row>
    <row r="310" spans="2:2" ht="12.75" customHeight="1" x14ac:dyDescent="0.2">
      <c r="B310" s="21"/>
    </row>
    <row r="311" spans="2:2" ht="12.75" customHeight="1" x14ac:dyDescent="0.2">
      <c r="B311" s="21"/>
    </row>
    <row r="312" spans="2:2" ht="12.75" customHeight="1" x14ac:dyDescent="0.2">
      <c r="B312" s="21"/>
    </row>
    <row r="313" spans="2:2" ht="12.75" customHeight="1" x14ac:dyDescent="0.2">
      <c r="B313" s="21"/>
    </row>
    <row r="314" spans="2:2" ht="12.75" customHeight="1" x14ac:dyDescent="0.2">
      <c r="B314" s="21"/>
    </row>
    <row r="315" spans="2:2" ht="12.75" customHeight="1" x14ac:dyDescent="0.2">
      <c r="B315" s="21"/>
    </row>
    <row r="316" spans="2:2" ht="12.75" customHeight="1" x14ac:dyDescent="0.2">
      <c r="B316" s="21"/>
    </row>
    <row r="317" spans="2:2" ht="12.75" customHeight="1" x14ac:dyDescent="0.2">
      <c r="B317" s="21"/>
    </row>
    <row r="318" spans="2:2" ht="12.75" customHeight="1" x14ac:dyDescent="0.2">
      <c r="B318" s="21"/>
    </row>
    <row r="319" spans="2:2" ht="12.75" customHeight="1" x14ac:dyDescent="0.2">
      <c r="B319" s="21"/>
    </row>
    <row r="320" spans="2:2" ht="12.75" customHeight="1" x14ac:dyDescent="0.2">
      <c r="B320" s="21"/>
    </row>
    <row r="321" spans="2:2" ht="12.75" customHeight="1" x14ac:dyDescent="0.2">
      <c r="B321" s="21"/>
    </row>
    <row r="322" spans="2:2" ht="12.75" customHeight="1" x14ac:dyDescent="0.2">
      <c r="B322" s="21"/>
    </row>
    <row r="323" spans="2:2" ht="12.75" customHeight="1" x14ac:dyDescent="0.2">
      <c r="B323" s="21"/>
    </row>
    <row r="324" spans="2:2" ht="12.75" customHeight="1" x14ac:dyDescent="0.2">
      <c r="B324" s="21"/>
    </row>
    <row r="325" spans="2:2" ht="12.75" customHeight="1" x14ac:dyDescent="0.2">
      <c r="B325" s="21"/>
    </row>
    <row r="326" spans="2:2" ht="12.75" customHeight="1" x14ac:dyDescent="0.2">
      <c r="B326" s="21"/>
    </row>
    <row r="327" spans="2:2" ht="12.75" customHeight="1" x14ac:dyDescent="0.2">
      <c r="B327" s="21"/>
    </row>
    <row r="328" spans="2:2" ht="12.75" customHeight="1" x14ac:dyDescent="0.2">
      <c r="B328" s="21"/>
    </row>
    <row r="329" spans="2:2" ht="12.75" customHeight="1" x14ac:dyDescent="0.2">
      <c r="B329" s="21"/>
    </row>
    <row r="330" spans="2:2" ht="12.75" customHeight="1" x14ac:dyDescent="0.2">
      <c r="B330" s="21"/>
    </row>
    <row r="331" spans="2:2" ht="12.75" customHeight="1" x14ac:dyDescent="0.2">
      <c r="B331" s="21"/>
    </row>
    <row r="332" spans="2:2" ht="12.75" customHeight="1" x14ac:dyDescent="0.2">
      <c r="B332" s="21"/>
    </row>
    <row r="333" spans="2:2" ht="12.75" customHeight="1" x14ac:dyDescent="0.2">
      <c r="B333" s="21"/>
    </row>
    <row r="334" spans="2:2" ht="12.75" customHeight="1" x14ac:dyDescent="0.2">
      <c r="B334" s="21"/>
    </row>
    <row r="335" spans="2:2" ht="12.75" customHeight="1" x14ac:dyDescent="0.2">
      <c r="B335" s="21"/>
    </row>
    <row r="336" spans="2:2" ht="12.75" customHeight="1" x14ac:dyDescent="0.2">
      <c r="B336" s="21"/>
    </row>
    <row r="337" spans="2:2" ht="12.75" customHeight="1" x14ac:dyDescent="0.2">
      <c r="B337" s="21"/>
    </row>
    <row r="338" spans="2:2" ht="12.75" customHeight="1" x14ac:dyDescent="0.2">
      <c r="B338" s="21"/>
    </row>
    <row r="339" spans="2:2" ht="12.75" customHeight="1" x14ac:dyDescent="0.2">
      <c r="B339" s="21"/>
    </row>
    <row r="340" spans="2:2" ht="12.75" customHeight="1" x14ac:dyDescent="0.2">
      <c r="B340" s="21"/>
    </row>
    <row r="341" spans="2:2" ht="12.75" customHeight="1" x14ac:dyDescent="0.2">
      <c r="B341" s="21"/>
    </row>
    <row r="342" spans="2:2" ht="12.75" customHeight="1" x14ac:dyDescent="0.2">
      <c r="B342" s="21"/>
    </row>
    <row r="343" spans="2:2" ht="12.75" customHeight="1" x14ac:dyDescent="0.2">
      <c r="B343" s="21"/>
    </row>
    <row r="344" spans="2:2" ht="12.75" customHeight="1" x14ac:dyDescent="0.2">
      <c r="B344" s="21"/>
    </row>
    <row r="345" spans="2:2" ht="12.75" customHeight="1" x14ac:dyDescent="0.2">
      <c r="B345" s="21"/>
    </row>
    <row r="346" spans="2:2" ht="12.75" customHeight="1" x14ac:dyDescent="0.2">
      <c r="B346" s="21"/>
    </row>
    <row r="347" spans="2:2" ht="12.75" customHeight="1" x14ac:dyDescent="0.2">
      <c r="B347" s="21"/>
    </row>
    <row r="348" spans="2:2" ht="12.75" customHeight="1" x14ac:dyDescent="0.2">
      <c r="B348" s="21"/>
    </row>
    <row r="349" spans="2:2" ht="12.75" customHeight="1" x14ac:dyDescent="0.2">
      <c r="B349" s="21"/>
    </row>
    <row r="350" spans="2:2" ht="12.75" customHeight="1" x14ac:dyDescent="0.2">
      <c r="B350" s="21"/>
    </row>
    <row r="351" spans="2:2" ht="12.75" customHeight="1" x14ac:dyDescent="0.2">
      <c r="B351" s="21"/>
    </row>
    <row r="352" spans="2:2" ht="12.75" customHeight="1" x14ac:dyDescent="0.2">
      <c r="B352" s="21"/>
    </row>
    <row r="353" spans="2:2" ht="12.75" customHeight="1" x14ac:dyDescent="0.2">
      <c r="B353" s="21"/>
    </row>
    <row r="354" spans="2:2" ht="12.75" customHeight="1" x14ac:dyDescent="0.2">
      <c r="B354" s="21"/>
    </row>
    <row r="355" spans="2:2" ht="12.75" customHeight="1" x14ac:dyDescent="0.2">
      <c r="B355" s="21"/>
    </row>
    <row r="356" spans="2:2" ht="12.75" customHeight="1" x14ac:dyDescent="0.2">
      <c r="B356" s="21"/>
    </row>
    <row r="357" spans="2:2" ht="12.75" customHeight="1" x14ac:dyDescent="0.2">
      <c r="B357" s="21"/>
    </row>
    <row r="358" spans="2:2" ht="12.75" customHeight="1" x14ac:dyDescent="0.2">
      <c r="B358" s="21"/>
    </row>
    <row r="359" spans="2:2" ht="12.75" customHeight="1" x14ac:dyDescent="0.2">
      <c r="B359" s="21"/>
    </row>
    <row r="360" spans="2:2" ht="12.75" customHeight="1" x14ac:dyDescent="0.2">
      <c r="B360" s="21"/>
    </row>
    <row r="361" spans="2:2" ht="12.75" customHeight="1" x14ac:dyDescent="0.2">
      <c r="B361" s="21"/>
    </row>
    <row r="362" spans="2:2" ht="12.75" customHeight="1" x14ac:dyDescent="0.2">
      <c r="B362" s="21"/>
    </row>
    <row r="363" spans="2:2" ht="12.75" customHeight="1" x14ac:dyDescent="0.2">
      <c r="B363" s="21"/>
    </row>
    <row r="364" spans="2:2" ht="12.75" customHeight="1" x14ac:dyDescent="0.2">
      <c r="B364" s="21"/>
    </row>
    <row r="365" spans="2:2" ht="12.75" customHeight="1" x14ac:dyDescent="0.2">
      <c r="B365" s="21"/>
    </row>
    <row r="366" spans="2:2" ht="12.75" customHeight="1" x14ac:dyDescent="0.2">
      <c r="B366" s="21"/>
    </row>
    <row r="367" spans="2:2" ht="12.75" customHeight="1" x14ac:dyDescent="0.2">
      <c r="B367" s="21"/>
    </row>
    <row r="368" spans="2:2" ht="12.75" customHeight="1" x14ac:dyDescent="0.2">
      <c r="B368" s="21"/>
    </row>
    <row r="369" spans="2:2" ht="12.75" customHeight="1" x14ac:dyDescent="0.2">
      <c r="B369" s="21"/>
    </row>
    <row r="370" spans="2:2" ht="12.75" customHeight="1" x14ac:dyDescent="0.2">
      <c r="B370" s="21"/>
    </row>
    <row r="371" spans="2:2" ht="12.75" customHeight="1" x14ac:dyDescent="0.2">
      <c r="B371" s="21"/>
    </row>
    <row r="372" spans="2:2" ht="12.75" customHeight="1" x14ac:dyDescent="0.2">
      <c r="B372" s="21"/>
    </row>
    <row r="373" spans="2:2" ht="12.75" customHeight="1" x14ac:dyDescent="0.2">
      <c r="B373" s="21"/>
    </row>
    <row r="374" spans="2:2" ht="12.75" customHeight="1" x14ac:dyDescent="0.2">
      <c r="B374" s="21"/>
    </row>
    <row r="375" spans="2:2" ht="12.75" customHeight="1" x14ac:dyDescent="0.2">
      <c r="B375" s="21"/>
    </row>
    <row r="376" spans="2:2" ht="12.75" customHeight="1" x14ac:dyDescent="0.2">
      <c r="B376" s="21"/>
    </row>
    <row r="377" spans="2:2" ht="12.75" customHeight="1" x14ac:dyDescent="0.2">
      <c r="B377" s="21"/>
    </row>
    <row r="378" spans="2:2" ht="12.75" customHeight="1" x14ac:dyDescent="0.2">
      <c r="B378" s="21"/>
    </row>
    <row r="379" spans="2:2" ht="12.75" customHeight="1" x14ac:dyDescent="0.2">
      <c r="B379" s="21"/>
    </row>
    <row r="380" spans="2:2" ht="12.75" customHeight="1" x14ac:dyDescent="0.2">
      <c r="B380" s="21"/>
    </row>
    <row r="381" spans="2:2" ht="12.75" customHeight="1" x14ac:dyDescent="0.2">
      <c r="B381" s="21"/>
    </row>
    <row r="382" spans="2:2" ht="12.75" customHeight="1" x14ac:dyDescent="0.2">
      <c r="B382" s="21"/>
    </row>
    <row r="383" spans="2:2" ht="12.75" customHeight="1" x14ac:dyDescent="0.2">
      <c r="B383" s="21"/>
    </row>
    <row r="384" spans="2:2" ht="12.75" customHeight="1" x14ac:dyDescent="0.2">
      <c r="B384" s="21"/>
    </row>
    <row r="385" spans="2:2" ht="12.75" customHeight="1" x14ac:dyDescent="0.2">
      <c r="B385" s="21"/>
    </row>
    <row r="386" spans="2:2" ht="12.75" customHeight="1" x14ac:dyDescent="0.2">
      <c r="B386" s="21"/>
    </row>
    <row r="387" spans="2:2" ht="12.75" customHeight="1" x14ac:dyDescent="0.2">
      <c r="B387" s="21"/>
    </row>
    <row r="388" spans="2:2" ht="12.75" customHeight="1" x14ac:dyDescent="0.2">
      <c r="B388" s="21"/>
    </row>
    <row r="389" spans="2:2" ht="12.75" customHeight="1" x14ac:dyDescent="0.2">
      <c r="B389" s="21"/>
    </row>
    <row r="390" spans="2:2" ht="12.75" customHeight="1" x14ac:dyDescent="0.2">
      <c r="B390" s="21"/>
    </row>
    <row r="391" spans="2:2" ht="12.75" customHeight="1" x14ac:dyDescent="0.2">
      <c r="B391" s="21"/>
    </row>
    <row r="392" spans="2:2" ht="12.75" customHeight="1" x14ac:dyDescent="0.2">
      <c r="B392" s="21"/>
    </row>
    <row r="393" spans="2:2" ht="12.75" customHeight="1" x14ac:dyDescent="0.2">
      <c r="B393" s="21"/>
    </row>
    <row r="394" spans="2:2" ht="12.75" customHeight="1" x14ac:dyDescent="0.2">
      <c r="B394" s="21"/>
    </row>
    <row r="395" spans="2:2" ht="12.75" customHeight="1" x14ac:dyDescent="0.2">
      <c r="B395" s="21"/>
    </row>
    <row r="396" spans="2:2" ht="12.75" customHeight="1" x14ac:dyDescent="0.2">
      <c r="B396" s="21"/>
    </row>
    <row r="397" spans="2:2" ht="12.75" customHeight="1" x14ac:dyDescent="0.2">
      <c r="B397" s="21"/>
    </row>
    <row r="398" spans="2:2" ht="12.75" customHeight="1" x14ac:dyDescent="0.2">
      <c r="B398" s="21"/>
    </row>
    <row r="399" spans="2:2" ht="12.75" customHeight="1" x14ac:dyDescent="0.2">
      <c r="B399" s="21"/>
    </row>
    <row r="400" spans="2:2" ht="12.75" customHeight="1" x14ac:dyDescent="0.2">
      <c r="B400" s="21"/>
    </row>
    <row r="401" spans="2:2" ht="12.75" customHeight="1" x14ac:dyDescent="0.2">
      <c r="B401" s="21"/>
    </row>
    <row r="402" spans="2:2" ht="12.75" customHeight="1" x14ac:dyDescent="0.2">
      <c r="B402" s="21"/>
    </row>
    <row r="403" spans="2:2" ht="12.75" customHeight="1" x14ac:dyDescent="0.2">
      <c r="B403" s="21"/>
    </row>
    <row r="404" spans="2:2" ht="12.75" customHeight="1" x14ac:dyDescent="0.2">
      <c r="B404" s="21"/>
    </row>
    <row r="405" spans="2:2" ht="12.75" customHeight="1" x14ac:dyDescent="0.2">
      <c r="B405" s="21"/>
    </row>
    <row r="406" spans="2:2" ht="12.75" customHeight="1" x14ac:dyDescent="0.2">
      <c r="B406" s="21"/>
    </row>
    <row r="407" spans="2:2" ht="12.75" customHeight="1" x14ac:dyDescent="0.2">
      <c r="B407" s="21"/>
    </row>
    <row r="408" spans="2:2" ht="12.75" customHeight="1" x14ac:dyDescent="0.2">
      <c r="B408" s="21"/>
    </row>
    <row r="409" spans="2:2" ht="12.75" customHeight="1" x14ac:dyDescent="0.2">
      <c r="B409" s="21"/>
    </row>
    <row r="410" spans="2:2" ht="12.75" customHeight="1" x14ac:dyDescent="0.2">
      <c r="B410" s="21"/>
    </row>
    <row r="411" spans="2:2" ht="12.75" customHeight="1" x14ac:dyDescent="0.2">
      <c r="B411" s="21"/>
    </row>
    <row r="412" spans="2:2" ht="12.75" customHeight="1" x14ac:dyDescent="0.2">
      <c r="B412" s="21"/>
    </row>
    <row r="413" spans="2:2" ht="12.75" customHeight="1" x14ac:dyDescent="0.2">
      <c r="B413" s="21"/>
    </row>
    <row r="414" spans="2:2" ht="12.75" customHeight="1" x14ac:dyDescent="0.2">
      <c r="B414" s="21"/>
    </row>
    <row r="415" spans="2:2" ht="12.75" customHeight="1" x14ac:dyDescent="0.2">
      <c r="B415" s="21"/>
    </row>
    <row r="416" spans="2:2" ht="12.75" customHeight="1" x14ac:dyDescent="0.2">
      <c r="B416" s="21"/>
    </row>
    <row r="417" spans="2:2" ht="12.75" customHeight="1" x14ac:dyDescent="0.2">
      <c r="B417" s="21"/>
    </row>
    <row r="418" spans="2:2" ht="12.75" customHeight="1" x14ac:dyDescent="0.2">
      <c r="B418" s="21"/>
    </row>
    <row r="419" spans="2:2" ht="12.75" customHeight="1" x14ac:dyDescent="0.2">
      <c r="B419" s="21"/>
    </row>
    <row r="420" spans="2:2" ht="12.75" customHeight="1" x14ac:dyDescent="0.2">
      <c r="B420" s="21"/>
    </row>
    <row r="421" spans="2:2" ht="12.75" customHeight="1" x14ac:dyDescent="0.2">
      <c r="B421" s="21"/>
    </row>
    <row r="422" spans="2:2" ht="12.75" customHeight="1" x14ac:dyDescent="0.2">
      <c r="B422" s="21"/>
    </row>
    <row r="423" spans="2:2" ht="12.75" customHeight="1" x14ac:dyDescent="0.2">
      <c r="B423" s="21"/>
    </row>
    <row r="424" spans="2:2" ht="12.75" customHeight="1" x14ac:dyDescent="0.2">
      <c r="B424" s="21"/>
    </row>
    <row r="425" spans="2:2" ht="12.75" customHeight="1" x14ac:dyDescent="0.2">
      <c r="B425" s="21"/>
    </row>
    <row r="426" spans="2:2" ht="12.75" customHeight="1" x14ac:dyDescent="0.2">
      <c r="B426" s="21"/>
    </row>
    <row r="427" spans="2:2" ht="12.75" customHeight="1" x14ac:dyDescent="0.2">
      <c r="B427" s="21"/>
    </row>
    <row r="428" spans="2:2" ht="12.75" customHeight="1" x14ac:dyDescent="0.2">
      <c r="B428" s="21"/>
    </row>
    <row r="429" spans="2:2" ht="12.75" customHeight="1" x14ac:dyDescent="0.2">
      <c r="B429" s="21"/>
    </row>
    <row r="430" spans="2:2" ht="12.75" customHeight="1" x14ac:dyDescent="0.2">
      <c r="B430" s="21"/>
    </row>
    <row r="431" spans="2:2" ht="12.75" customHeight="1" x14ac:dyDescent="0.2">
      <c r="B431" s="21"/>
    </row>
    <row r="432" spans="2:2" ht="12.75" customHeight="1" x14ac:dyDescent="0.2">
      <c r="B432" s="21"/>
    </row>
    <row r="433" spans="2:2" ht="12.75" customHeight="1" x14ac:dyDescent="0.2">
      <c r="B433" s="21"/>
    </row>
    <row r="434" spans="2:2" ht="12.75" customHeight="1" x14ac:dyDescent="0.2">
      <c r="B434" s="21"/>
    </row>
    <row r="435" spans="2:2" ht="12.75" customHeight="1" x14ac:dyDescent="0.2">
      <c r="B435" s="21"/>
    </row>
    <row r="436" spans="2:2" ht="12.75" customHeight="1" x14ac:dyDescent="0.2">
      <c r="B436" s="21"/>
    </row>
    <row r="437" spans="2:2" ht="12.75" customHeight="1" x14ac:dyDescent="0.2">
      <c r="B437" s="21"/>
    </row>
    <row r="438" spans="2:2" ht="12.75" customHeight="1" x14ac:dyDescent="0.2">
      <c r="B438" s="21"/>
    </row>
    <row r="439" spans="2:2" ht="12.75" customHeight="1" x14ac:dyDescent="0.2">
      <c r="B439" s="21"/>
    </row>
    <row r="440" spans="2:2" ht="12.75" customHeight="1" x14ac:dyDescent="0.2">
      <c r="B440" s="21"/>
    </row>
    <row r="441" spans="2:2" ht="12.75" customHeight="1" x14ac:dyDescent="0.2">
      <c r="B441" s="21"/>
    </row>
    <row r="442" spans="2:2" ht="12.75" customHeight="1" x14ac:dyDescent="0.2">
      <c r="B442" s="21"/>
    </row>
    <row r="443" spans="2:2" ht="12.75" customHeight="1" x14ac:dyDescent="0.2">
      <c r="B443" s="21"/>
    </row>
    <row r="444" spans="2:2" ht="12.75" customHeight="1" x14ac:dyDescent="0.2">
      <c r="B444" s="21"/>
    </row>
    <row r="445" spans="2:2" ht="12.75" customHeight="1" x14ac:dyDescent="0.2">
      <c r="B445" s="21"/>
    </row>
    <row r="446" spans="2:2" ht="12.75" customHeight="1" x14ac:dyDescent="0.2">
      <c r="B446" s="21"/>
    </row>
    <row r="447" spans="2:2" ht="12.75" customHeight="1" x14ac:dyDescent="0.2">
      <c r="B447" s="21"/>
    </row>
    <row r="448" spans="2:2" ht="12.75" customHeight="1" x14ac:dyDescent="0.2">
      <c r="B448" s="21"/>
    </row>
    <row r="449" spans="2:2" ht="12.75" customHeight="1" x14ac:dyDescent="0.2">
      <c r="B449" s="21"/>
    </row>
    <row r="450" spans="2:2" ht="12.75" customHeight="1" x14ac:dyDescent="0.2">
      <c r="B450" s="21"/>
    </row>
    <row r="451" spans="2:2" ht="12.75" customHeight="1" x14ac:dyDescent="0.2">
      <c r="B451" s="21"/>
    </row>
    <row r="452" spans="2:2" ht="12.75" customHeight="1" x14ac:dyDescent="0.2">
      <c r="B452" s="21"/>
    </row>
    <row r="453" spans="2:2" ht="12.75" customHeight="1" x14ac:dyDescent="0.2">
      <c r="B453" s="21"/>
    </row>
    <row r="454" spans="2:2" ht="12.75" customHeight="1" x14ac:dyDescent="0.2">
      <c r="B454" s="21"/>
    </row>
    <row r="455" spans="2:2" ht="12.75" customHeight="1" x14ac:dyDescent="0.2">
      <c r="B455" s="21"/>
    </row>
    <row r="456" spans="2:2" ht="12.75" customHeight="1" x14ac:dyDescent="0.2">
      <c r="B456" s="21"/>
    </row>
    <row r="457" spans="2:2" ht="12.75" customHeight="1" x14ac:dyDescent="0.2">
      <c r="B457" s="21"/>
    </row>
    <row r="458" spans="2:2" ht="12.75" customHeight="1" x14ac:dyDescent="0.2">
      <c r="B458" s="21"/>
    </row>
    <row r="459" spans="2:2" ht="12.75" customHeight="1" x14ac:dyDescent="0.2">
      <c r="B459" s="21"/>
    </row>
    <row r="460" spans="2:2" ht="12.75" customHeight="1" x14ac:dyDescent="0.2">
      <c r="B460" s="21"/>
    </row>
    <row r="461" spans="2:2" ht="12.75" customHeight="1" x14ac:dyDescent="0.2">
      <c r="B461" s="21"/>
    </row>
    <row r="462" spans="2:2" ht="12.75" customHeight="1" x14ac:dyDescent="0.2">
      <c r="B462" s="21"/>
    </row>
    <row r="463" spans="2:2" ht="12.75" customHeight="1" x14ac:dyDescent="0.2">
      <c r="B463" s="21"/>
    </row>
    <row r="464" spans="2:2" ht="12.75" customHeight="1" x14ac:dyDescent="0.2">
      <c r="B464" s="21"/>
    </row>
    <row r="465" spans="2:2" ht="12.75" customHeight="1" x14ac:dyDescent="0.2">
      <c r="B465" s="21"/>
    </row>
    <row r="466" spans="2:2" ht="12.75" customHeight="1" x14ac:dyDescent="0.2">
      <c r="B466" s="21"/>
    </row>
    <row r="467" spans="2:2" ht="12.75" customHeight="1" x14ac:dyDescent="0.2">
      <c r="B467" s="21"/>
    </row>
    <row r="468" spans="2:2" ht="12.75" customHeight="1" x14ac:dyDescent="0.2">
      <c r="B468" s="21"/>
    </row>
    <row r="469" spans="2:2" ht="12.75" customHeight="1" x14ac:dyDescent="0.2">
      <c r="B469" s="21"/>
    </row>
    <row r="470" spans="2:2" ht="12.75" customHeight="1" x14ac:dyDescent="0.2">
      <c r="B470" s="21"/>
    </row>
    <row r="471" spans="2:2" ht="12.75" customHeight="1" x14ac:dyDescent="0.2">
      <c r="B471" s="21"/>
    </row>
    <row r="472" spans="2:2" ht="12.75" customHeight="1" x14ac:dyDescent="0.2">
      <c r="B472" s="21"/>
    </row>
    <row r="473" spans="2:2" ht="12.75" customHeight="1" x14ac:dyDescent="0.2">
      <c r="B473" s="21"/>
    </row>
    <row r="474" spans="2:2" ht="12.75" customHeight="1" x14ac:dyDescent="0.2">
      <c r="B474" s="21"/>
    </row>
    <row r="475" spans="2:2" ht="12.75" customHeight="1" x14ac:dyDescent="0.2">
      <c r="B475" s="21"/>
    </row>
    <row r="476" spans="2:2" ht="12.75" customHeight="1" x14ac:dyDescent="0.2">
      <c r="B476" s="21"/>
    </row>
    <row r="477" spans="2:2" ht="12.75" customHeight="1" x14ac:dyDescent="0.2">
      <c r="B477" s="21"/>
    </row>
    <row r="478" spans="2:2" ht="12.75" customHeight="1" x14ac:dyDescent="0.2">
      <c r="B478" s="21"/>
    </row>
    <row r="479" spans="2:2" ht="12.75" customHeight="1" x14ac:dyDescent="0.2">
      <c r="B479" s="21"/>
    </row>
    <row r="480" spans="2:2" ht="12.75" customHeight="1" x14ac:dyDescent="0.2">
      <c r="B480" s="21"/>
    </row>
    <row r="481" spans="2:2" ht="12.75" customHeight="1" x14ac:dyDescent="0.2">
      <c r="B481" s="21"/>
    </row>
    <row r="482" spans="2:2" ht="12.75" customHeight="1" x14ac:dyDescent="0.2">
      <c r="B482" s="21"/>
    </row>
    <row r="483" spans="2:2" ht="12.75" customHeight="1" x14ac:dyDescent="0.2">
      <c r="B483" s="21"/>
    </row>
    <row r="484" spans="2:2" ht="12.75" customHeight="1" x14ac:dyDescent="0.2">
      <c r="B484" s="21"/>
    </row>
    <row r="485" spans="2:2" ht="12.75" customHeight="1" x14ac:dyDescent="0.2">
      <c r="B485" s="21"/>
    </row>
    <row r="486" spans="2:2" ht="12.75" customHeight="1" x14ac:dyDescent="0.2">
      <c r="B486" s="21"/>
    </row>
    <row r="487" spans="2:2" ht="12.75" customHeight="1" x14ac:dyDescent="0.2">
      <c r="B487" s="21"/>
    </row>
    <row r="488" spans="2:2" ht="12.75" customHeight="1" x14ac:dyDescent="0.2">
      <c r="B488" s="21"/>
    </row>
    <row r="489" spans="2:2" ht="12.75" customHeight="1" x14ac:dyDescent="0.2">
      <c r="B489" s="21"/>
    </row>
    <row r="490" spans="2:2" ht="12.75" customHeight="1" x14ac:dyDescent="0.2">
      <c r="B490" s="21"/>
    </row>
    <row r="491" spans="2:2" ht="12.75" customHeight="1" x14ac:dyDescent="0.2">
      <c r="B491" s="21"/>
    </row>
    <row r="492" spans="2:2" ht="12.75" customHeight="1" x14ac:dyDescent="0.2">
      <c r="B492" s="21"/>
    </row>
    <row r="493" spans="2:2" ht="12.75" customHeight="1" x14ac:dyDescent="0.2">
      <c r="B493" s="21"/>
    </row>
    <row r="494" spans="2:2" ht="12.75" customHeight="1" x14ac:dyDescent="0.2">
      <c r="B494" s="21"/>
    </row>
    <row r="495" spans="2:2" ht="12.75" customHeight="1" x14ac:dyDescent="0.2">
      <c r="B495" s="21"/>
    </row>
    <row r="496" spans="2:2" ht="12.75" customHeight="1" x14ac:dyDescent="0.2">
      <c r="B496" s="21"/>
    </row>
    <row r="497" spans="2:2" ht="12.75" customHeight="1" x14ac:dyDescent="0.2">
      <c r="B497" s="21"/>
    </row>
    <row r="498" spans="2:2" ht="12.75" customHeight="1" x14ac:dyDescent="0.2">
      <c r="B498" s="21"/>
    </row>
    <row r="499" spans="2:2" ht="12.75" customHeight="1" x14ac:dyDescent="0.2">
      <c r="B499" s="21"/>
    </row>
    <row r="500" spans="2:2" ht="12.75" customHeight="1" x14ac:dyDescent="0.2">
      <c r="B500" s="21"/>
    </row>
    <row r="501" spans="2:2" ht="12.75" customHeight="1" x14ac:dyDescent="0.2">
      <c r="B501" s="21"/>
    </row>
    <row r="502" spans="2:2" ht="12.75" customHeight="1" x14ac:dyDescent="0.2">
      <c r="B502" s="21"/>
    </row>
    <row r="503" spans="2:2" ht="12.75" customHeight="1" x14ac:dyDescent="0.2">
      <c r="B503" s="21"/>
    </row>
    <row r="504" spans="2:2" ht="12.75" customHeight="1" x14ac:dyDescent="0.2">
      <c r="B504" s="21"/>
    </row>
    <row r="505" spans="2:2" ht="12.75" customHeight="1" x14ac:dyDescent="0.2">
      <c r="B505" s="21"/>
    </row>
    <row r="506" spans="2:2" ht="12.75" customHeight="1" x14ac:dyDescent="0.2">
      <c r="B506" s="21"/>
    </row>
    <row r="507" spans="2:2" ht="12.75" customHeight="1" x14ac:dyDescent="0.2">
      <c r="B507" s="21"/>
    </row>
    <row r="508" spans="2:2" ht="12.75" customHeight="1" x14ac:dyDescent="0.2">
      <c r="B508" s="21"/>
    </row>
    <row r="509" spans="2:2" ht="12.75" customHeight="1" x14ac:dyDescent="0.2">
      <c r="B509" s="21"/>
    </row>
    <row r="510" spans="2:2" ht="12.75" customHeight="1" x14ac:dyDescent="0.2">
      <c r="B510" s="21"/>
    </row>
    <row r="511" spans="2:2" ht="12.75" customHeight="1" x14ac:dyDescent="0.2">
      <c r="B511" s="21"/>
    </row>
    <row r="512" spans="2:2" ht="12.75" customHeight="1" x14ac:dyDescent="0.2">
      <c r="B512" s="21"/>
    </row>
    <row r="513" spans="2:2" ht="12.75" customHeight="1" x14ac:dyDescent="0.2">
      <c r="B513" s="21"/>
    </row>
    <row r="514" spans="2:2" ht="12.75" customHeight="1" x14ac:dyDescent="0.2">
      <c r="B514" s="21"/>
    </row>
    <row r="515" spans="2:2" ht="12.75" customHeight="1" x14ac:dyDescent="0.2">
      <c r="B515" s="21"/>
    </row>
    <row r="516" spans="2:2" ht="12.75" customHeight="1" x14ac:dyDescent="0.2">
      <c r="B516" s="21"/>
    </row>
    <row r="517" spans="2:2" ht="12.75" customHeight="1" x14ac:dyDescent="0.2">
      <c r="B517" s="21"/>
    </row>
    <row r="518" spans="2:2" ht="12.75" customHeight="1" x14ac:dyDescent="0.2">
      <c r="B518" s="21"/>
    </row>
    <row r="519" spans="2:2" ht="12.75" customHeight="1" x14ac:dyDescent="0.2">
      <c r="B519" s="21"/>
    </row>
    <row r="520" spans="2:2" ht="12.75" customHeight="1" x14ac:dyDescent="0.2">
      <c r="B520" s="21"/>
    </row>
    <row r="521" spans="2:2" ht="12.75" customHeight="1" x14ac:dyDescent="0.2">
      <c r="B521" s="21"/>
    </row>
    <row r="522" spans="2:2" ht="12.75" customHeight="1" x14ac:dyDescent="0.2">
      <c r="B522" s="21"/>
    </row>
    <row r="523" spans="2:2" ht="12.75" customHeight="1" x14ac:dyDescent="0.2">
      <c r="B523" s="21"/>
    </row>
    <row r="524" spans="2:2" ht="12.75" customHeight="1" x14ac:dyDescent="0.2">
      <c r="B524" s="21"/>
    </row>
    <row r="525" spans="2:2" ht="12.75" customHeight="1" x14ac:dyDescent="0.2">
      <c r="B525" s="21"/>
    </row>
    <row r="526" spans="2:2" ht="12.75" customHeight="1" x14ac:dyDescent="0.2">
      <c r="B526" s="21"/>
    </row>
    <row r="527" spans="2:2" ht="12.75" customHeight="1" x14ac:dyDescent="0.2">
      <c r="B527" s="21"/>
    </row>
    <row r="528" spans="2:2" ht="12.75" customHeight="1" x14ac:dyDescent="0.2">
      <c r="B528" s="21"/>
    </row>
    <row r="529" spans="2:2" ht="12.75" customHeight="1" x14ac:dyDescent="0.2">
      <c r="B529" s="21"/>
    </row>
    <row r="530" spans="2:2" ht="12.75" customHeight="1" x14ac:dyDescent="0.2">
      <c r="B530" s="21"/>
    </row>
    <row r="531" spans="2:2" ht="12.75" customHeight="1" x14ac:dyDescent="0.2">
      <c r="B531" s="21"/>
    </row>
    <row r="532" spans="2:2" ht="12.75" customHeight="1" x14ac:dyDescent="0.2">
      <c r="B532" s="21"/>
    </row>
    <row r="533" spans="2:2" ht="12.75" customHeight="1" x14ac:dyDescent="0.2">
      <c r="B533" s="21"/>
    </row>
    <row r="534" spans="2:2" ht="12.75" customHeight="1" x14ac:dyDescent="0.2">
      <c r="B534" s="21"/>
    </row>
    <row r="535" spans="2:2" ht="12.75" customHeight="1" x14ac:dyDescent="0.2">
      <c r="B535" s="21"/>
    </row>
    <row r="536" spans="2:2" ht="12.75" customHeight="1" x14ac:dyDescent="0.2">
      <c r="B536" s="21"/>
    </row>
    <row r="537" spans="2:2" ht="12.75" customHeight="1" x14ac:dyDescent="0.2">
      <c r="B537" s="21"/>
    </row>
    <row r="538" spans="2:2" ht="12.75" customHeight="1" x14ac:dyDescent="0.2">
      <c r="B538" s="21"/>
    </row>
    <row r="539" spans="2:2" ht="12.75" customHeight="1" x14ac:dyDescent="0.2">
      <c r="B539" s="21"/>
    </row>
    <row r="540" spans="2:2" ht="12.75" customHeight="1" x14ac:dyDescent="0.2">
      <c r="B540" s="21"/>
    </row>
    <row r="541" spans="2:2" ht="12.75" customHeight="1" x14ac:dyDescent="0.2">
      <c r="B541" s="21"/>
    </row>
    <row r="542" spans="2:2" ht="12.75" customHeight="1" x14ac:dyDescent="0.2">
      <c r="B542" s="21"/>
    </row>
    <row r="543" spans="2:2" ht="12.75" customHeight="1" x14ac:dyDescent="0.2">
      <c r="B543" s="21"/>
    </row>
    <row r="544" spans="2:2" ht="12.75" customHeight="1" x14ac:dyDescent="0.2">
      <c r="B544" s="21"/>
    </row>
    <row r="545" spans="2:2" ht="12.75" customHeight="1" x14ac:dyDescent="0.2">
      <c r="B545" s="21"/>
    </row>
    <row r="546" spans="2:2" ht="12.75" customHeight="1" x14ac:dyDescent="0.2">
      <c r="B546" s="21"/>
    </row>
    <row r="547" spans="2:2" ht="12.75" customHeight="1" x14ac:dyDescent="0.2">
      <c r="B547" s="21"/>
    </row>
    <row r="548" spans="2:2" ht="12.75" customHeight="1" x14ac:dyDescent="0.2">
      <c r="B548" s="21"/>
    </row>
    <row r="549" spans="2:2" ht="12.75" customHeight="1" x14ac:dyDescent="0.2">
      <c r="B549" s="21"/>
    </row>
    <row r="550" spans="2:2" ht="12.75" customHeight="1" x14ac:dyDescent="0.2">
      <c r="B550" s="21"/>
    </row>
    <row r="551" spans="2:2" ht="12.75" customHeight="1" x14ac:dyDescent="0.2">
      <c r="B551" s="21"/>
    </row>
    <row r="552" spans="2:2" ht="12.75" customHeight="1" x14ac:dyDescent="0.2">
      <c r="B552" s="21"/>
    </row>
    <row r="553" spans="2:2" ht="12.75" customHeight="1" x14ac:dyDescent="0.2">
      <c r="B553" s="21"/>
    </row>
    <row r="554" spans="2:2" ht="12.75" customHeight="1" x14ac:dyDescent="0.2">
      <c r="B554" s="21"/>
    </row>
    <row r="555" spans="2:2" ht="12.75" customHeight="1" x14ac:dyDescent="0.2">
      <c r="B555" s="21"/>
    </row>
    <row r="556" spans="2:2" ht="12.75" customHeight="1" x14ac:dyDescent="0.2">
      <c r="B556" s="21"/>
    </row>
    <row r="557" spans="2:2" ht="12.75" customHeight="1" x14ac:dyDescent="0.2">
      <c r="B557" s="21"/>
    </row>
    <row r="558" spans="2:2" ht="12.75" customHeight="1" x14ac:dyDescent="0.2">
      <c r="B558" s="21"/>
    </row>
    <row r="559" spans="2:2" ht="12.75" customHeight="1" x14ac:dyDescent="0.2">
      <c r="B559" s="21"/>
    </row>
    <row r="560" spans="2:2" ht="12.75" customHeight="1" x14ac:dyDescent="0.2">
      <c r="B560" s="21"/>
    </row>
    <row r="561" spans="2:2" ht="12.75" customHeight="1" x14ac:dyDescent="0.2">
      <c r="B561" s="21"/>
    </row>
    <row r="562" spans="2:2" ht="12.75" customHeight="1" x14ac:dyDescent="0.2">
      <c r="B562" s="21"/>
    </row>
    <row r="563" spans="2:2" ht="12.75" customHeight="1" x14ac:dyDescent="0.2">
      <c r="B563" s="21"/>
    </row>
    <row r="564" spans="2:2" ht="12.75" customHeight="1" x14ac:dyDescent="0.2">
      <c r="B564" s="21"/>
    </row>
    <row r="565" spans="2:2" ht="12.75" customHeight="1" x14ac:dyDescent="0.2">
      <c r="B565" s="21"/>
    </row>
    <row r="566" spans="2:2" ht="12.75" customHeight="1" x14ac:dyDescent="0.2">
      <c r="B566" s="21"/>
    </row>
    <row r="567" spans="2:2" ht="12.75" customHeight="1" x14ac:dyDescent="0.2">
      <c r="B567" s="21"/>
    </row>
    <row r="568" spans="2:2" ht="12.75" customHeight="1" x14ac:dyDescent="0.2">
      <c r="B568" s="21"/>
    </row>
    <row r="569" spans="2:2" ht="12.75" customHeight="1" x14ac:dyDescent="0.2">
      <c r="B569" s="21"/>
    </row>
    <row r="570" spans="2:2" ht="12.75" customHeight="1" x14ac:dyDescent="0.2">
      <c r="B570" s="21"/>
    </row>
    <row r="571" spans="2:2" ht="12.75" customHeight="1" x14ac:dyDescent="0.2">
      <c r="B571" s="21"/>
    </row>
    <row r="572" spans="2:2" ht="12.75" customHeight="1" x14ac:dyDescent="0.2">
      <c r="B572" s="21"/>
    </row>
    <row r="573" spans="2:2" ht="12.75" customHeight="1" x14ac:dyDescent="0.2">
      <c r="B573" s="21"/>
    </row>
    <row r="574" spans="2:2" ht="12.75" customHeight="1" x14ac:dyDescent="0.2">
      <c r="B574" s="21"/>
    </row>
    <row r="575" spans="2:2" ht="12.75" customHeight="1" x14ac:dyDescent="0.2">
      <c r="B575" s="21"/>
    </row>
    <row r="576" spans="2:2" ht="12.75" customHeight="1" x14ac:dyDescent="0.2">
      <c r="B576" s="21"/>
    </row>
    <row r="577" spans="2:2" ht="12.75" customHeight="1" x14ac:dyDescent="0.2">
      <c r="B577" s="21"/>
    </row>
    <row r="578" spans="2:2" ht="12.75" customHeight="1" x14ac:dyDescent="0.2">
      <c r="B578" s="21"/>
    </row>
    <row r="579" spans="2:2" ht="12.75" customHeight="1" x14ac:dyDescent="0.2">
      <c r="B579" s="21"/>
    </row>
    <row r="580" spans="2:2" ht="12.75" customHeight="1" x14ac:dyDescent="0.2">
      <c r="B580" s="21"/>
    </row>
    <row r="581" spans="2:2" ht="12.75" customHeight="1" x14ac:dyDescent="0.2">
      <c r="B581" s="21"/>
    </row>
    <row r="582" spans="2:2" ht="12.75" customHeight="1" x14ac:dyDescent="0.2">
      <c r="B582" s="21"/>
    </row>
    <row r="583" spans="2:2" ht="12.75" customHeight="1" x14ac:dyDescent="0.2">
      <c r="B583" s="21"/>
    </row>
    <row r="584" spans="2:2" ht="12.75" customHeight="1" x14ac:dyDescent="0.2">
      <c r="B584" s="21"/>
    </row>
    <row r="585" spans="2:2" ht="12.75" customHeight="1" x14ac:dyDescent="0.2">
      <c r="B585" s="21"/>
    </row>
    <row r="586" spans="2:2" ht="12.75" customHeight="1" x14ac:dyDescent="0.2">
      <c r="B586" s="21"/>
    </row>
    <row r="587" spans="2:2" ht="12.75" customHeight="1" x14ac:dyDescent="0.2">
      <c r="B587" s="21"/>
    </row>
    <row r="588" spans="2:2" ht="12.75" customHeight="1" x14ac:dyDescent="0.2">
      <c r="B588" s="21"/>
    </row>
    <row r="589" spans="2:2" ht="12.75" customHeight="1" x14ac:dyDescent="0.2">
      <c r="B589" s="21"/>
    </row>
    <row r="590" spans="2:2" ht="12.75" customHeight="1" x14ac:dyDescent="0.2">
      <c r="B590" s="21"/>
    </row>
    <row r="591" spans="2:2" ht="12.75" customHeight="1" x14ac:dyDescent="0.2">
      <c r="B591" s="21"/>
    </row>
    <row r="592" spans="2:2" ht="12.75" customHeight="1" x14ac:dyDescent="0.2">
      <c r="B592" s="21"/>
    </row>
    <row r="593" spans="2:2" ht="12.75" customHeight="1" x14ac:dyDescent="0.2">
      <c r="B593" s="21"/>
    </row>
    <row r="594" spans="2:2" ht="12.75" customHeight="1" x14ac:dyDescent="0.2">
      <c r="B594" s="21"/>
    </row>
    <row r="595" spans="2:2" ht="12.75" customHeight="1" x14ac:dyDescent="0.2">
      <c r="B595" s="21"/>
    </row>
    <row r="596" spans="2:2" ht="12.75" customHeight="1" x14ac:dyDescent="0.2">
      <c r="B596" s="21"/>
    </row>
    <row r="597" spans="2:2" ht="12.75" customHeight="1" x14ac:dyDescent="0.2">
      <c r="B597" s="21"/>
    </row>
    <row r="598" spans="2:2" ht="12.75" customHeight="1" x14ac:dyDescent="0.2">
      <c r="B598" s="21"/>
    </row>
    <row r="599" spans="2:2" ht="12.75" customHeight="1" x14ac:dyDescent="0.2">
      <c r="B599" s="21"/>
    </row>
    <row r="600" spans="2:2" ht="12.75" customHeight="1" x14ac:dyDescent="0.2">
      <c r="B600" s="21"/>
    </row>
    <row r="601" spans="2:2" ht="12.75" customHeight="1" x14ac:dyDescent="0.2">
      <c r="B601" s="21"/>
    </row>
    <row r="602" spans="2:2" ht="12.75" customHeight="1" x14ac:dyDescent="0.2">
      <c r="B602" s="21"/>
    </row>
    <row r="603" spans="2:2" ht="12.75" customHeight="1" x14ac:dyDescent="0.2">
      <c r="B603" s="21"/>
    </row>
    <row r="604" spans="2:2" ht="12.75" customHeight="1" x14ac:dyDescent="0.2">
      <c r="B604" s="21"/>
    </row>
    <row r="605" spans="2:2" ht="12.75" customHeight="1" x14ac:dyDescent="0.2">
      <c r="B605" s="21"/>
    </row>
    <row r="606" spans="2:2" ht="12.75" customHeight="1" x14ac:dyDescent="0.2">
      <c r="B606" s="21"/>
    </row>
    <row r="607" spans="2:2" ht="12.75" customHeight="1" x14ac:dyDescent="0.2">
      <c r="B607" s="21"/>
    </row>
    <row r="608" spans="2:2" ht="12.75" customHeight="1" x14ac:dyDescent="0.2">
      <c r="B608" s="21"/>
    </row>
    <row r="609" spans="2:2" ht="12.75" customHeight="1" x14ac:dyDescent="0.2">
      <c r="B609" s="21"/>
    </row>
    <row r="610" spans="2:2" ht="12.75" customHeight="1" x14ac:dyDescent="0.2">
      <c r="B610" s="21"/>
    </row>
    <row r="611" spans="2:2" ht="12.75" customHeight="1" x14ac:dyDescent="0.2">
      <c r="B611" s="21"/>
    </row>
    <row r="612" spans="2:2" ht="12.75" customHeight="1" x14ac:dyDescent="0.2">
      <c r="B612" s="21"/>
    </row>
    <row r="613" spans="2:2" ht="12.75" customHeight="1" x14ac:dyDescent="0.2">
      <c r="B613" s="21"/>
    </row>
    <row r="614" spans="2:2" ht="12.75" customHeight="1" x14ac:dyDescent="0.2">
      <c r="B614" s="21"/>
    </row>
    <row r="615" spans="2:2" ht="12.75" customHeight="1" x14ac:dyDescent="0.2">
      <c r="B615" s="21"/>
    </row>
    <row r="616" spans="2:2" ht="12.75" customHeight="1" x14ac:dyDescent="0.2">
      <c r="B616" s="21"/>
    </row>
    <row r="617" spans="2:2" ht="12.75" customHeight="1" x14ac:dyDescent="0.2">
      <c r="B617" s="21"/>
    </row>
    <row r="618" spans="2:2" ht="12.75" customHeight="1" x14ac:dyDescent="0.2">
      <c r="B618" s="21"/>
    </row>
    <row r="619" spans="2:2" ht="12.75" customHeight="1" x14ac:dyDescent="0.2">
      <c r="B619" s="21"/>
    </row>
    <row r="620" spans="2:2" ht="12.75" customHeight="1" x14ac:dyDescent="0.2">
      <c r="B620" s="21"/>
    </row>
    <row r="621" spans="2:2" ht="12.75" customHeight="1" x14ac:dyDescent="0.2">
      <c r="B621" s="21"/>
    </row>
    <row r="622" spans="2:2" ht="12.75" customHeight="1" x14ac:dyDescent="0.2">
      <c r="B622" s="21"/>
    </row>
    <row r="623" spans="2:2" ht="12.75" customHeight="1" x14ac:dyDescent="0.2">
      <c r="B623" s="21"/>
    </row>
    <row r="624" spans="2:2" ht="12.75" customHeight="1" x14ac:dyDescent="0.2">
      <c r="B624" s="21"/>
    </row>
    <row r="625" spans="2:2" ht="12.75" customHeight="1" x14ac:dyDescent="0.2">
      <c r="B625" s="21"/>
    </row>
    <row r="626" spans="2:2" ht="12.75" customHeight="1" x14ac:dyDescent="0.2">
      <c r="B626" s="21"/>
    </row>
    <row r="627" spans="2:2" ht="12.75" customHeight="1" x14ac:dyDescent="0.2">
      <c r="B627" s="21"/>
    </row>
    <row r="628" spans="2:2" ht="12.75" customHeight="1" x14ac:dyDescent="0.2">
      <c r="B628" s="21"/>
    </row>
    <row r="629" spans="2:2" ht="12.75" customHeight="1" x14ac:dyDescent="0.2">
      <c r="B629" s="21"/>
    </row>
    <row r="630" spans="2:2" ht="12.75" customHeight="1" x14ac:dyDescent="0.2">
      <c r="B630" s="21"/>
    </row>
    <row r="631" spans="2:2" ht="12.75" customHeight="1" x14ac:dyDescent="0.2">
      <c r="B631" s="21"/>
    </row>
    <row r="632" spans="2:2" ht="12.75" customHeight="1" x14ac:dyDescent="0.2">
      <c r="B632" s="21"/>
    </row>
    <row r="633" spans="2:2" ht="12.75" customHeight="1" x14ac:dyDescent="0.2">
      <c r="B633" s="21"/>
    </row>
    <row r="634" spans="2:2" ht="12.75" customHeight="1" x14ac:dyDescent="0.2">
      <c r="B634" s="21"/>
    </row>
    <row r="635" spans="2:2" ht="12.75" customHeight="1" x14ac:dyDescent="0.2">
      <c r="B635" s="21"/>
    </row>
    <row r="636" spans="2:2" ht="12.75" customHeight="1" x14ac:dyDescent="0.2">
      <c r="B636" s="21"/>
    </row>
    <row r="637" spans="2:2" ht="12.75" customHeight="1" x14ac:dyDescent="0.2">
      <c r="B637" s="21"/>
    </row>
    <row r="638" spans="2:2" ht="12.75" customHeight="1" x14ac:dyDescent="0.2">
      <c r="B638" s="21"/>
    </row>
    <row r="639" spans="2:2" ht="12.75" customHeight="1" x14ac:dyDescent="0.2">
      <c r="B639" s="21"/>
    </row>
    <row r="640" spans="2:2" ht="12.75" customHeight="1" x14ac:dyDescent="0.2">
      <c r="B640" s="21"/>
    </row>
    <row r="641" spans="2:2" ht="12.75" customHeight="1" x14ac:dyDescent="0.2">
      <c r="B641" s="21"/>
    </row>
    <row r="642" spans="2:2" ht="12.75" customHeight="1" x14ac:dyDescent="0.2">
      <c r="B642" s="21"/>
    </row>
    <row r="643" spans="2:2" ht="12.75" customHeight="1" x14ac:dyDescent="0.2">
      <c r="B643" s="21"/>
    </row>
    <row r="644" spans="2:2" ht="12.75" customHeight="1" x14ac:dyDescent="0.2">
      <c r="B644" s="21"/>
    </row>
    <row r="645" spans="2:2" ht="12.75" customHeight="1" x14ac:dyDescent="0.2">
      <c r="B645" s="21"/>
    </row>
    <row r="646" spans="2:2" ht="12.75" customHeight="1" x14ac:dyDescent="0.2">
      <c r="B646" s="21"/>
    </row>
    <row r="647" spans="2:2" ht="12.75" customHeight="1" x14ac:dyDescent="0.2">
      <c r="B647" s="21"/>
    </row>
    <row r="648" spans="2:2" ht="12.75" customHeight="1" x14ac:dyDescent="0.2">
      <c r="B648" s="21"/>
    </row>
    <row r="649" spans="2:2" ht="12.75" customHeight="1" x14ac:dyDescent="0.2">
      <c r="B649" s="21"/>
    </row>
    <row r="650" spans="2:2" ht="12.75" customHeight="1" x14ac:dyDescent="0.2">
      <c r="B650" s="21"/>
    </row>
    <row r="651" spans="2:2" ht="12.75" customHeight="1" x14ac:dyDescent="0.2">
      <c r="B651" s="21"/>
    </row>
    <row r="652" spans="2:2" ht="12.75" customHeight="1" x14ac:dyDescent="0.2">
      <c r="B652" s="21"/>
    </row>
    <row r="653" spans="2:2" ht="12.75" customHeight="1" x14ac:dyDescent="0.2">
      <c r="B653" s="21"/>
    </row>
    <row r="654" spans="2:2" ht="12.75" customHeight="1" x14ac:dyDescent="0.2">
      <c r="B654" s="21"/>
    </row>
    <row r="655" spans="2:2" ht="12.75" customHeight="1" x14ac:dyDescent="0.2">
      <c r="B655" s="21"/>
    </row>
    <row r="656" spans="2:2" ht="12.75" customHeight="1" x14ac:dyDescent="0.2">
      <c r="B656" s="21"/>
    </row>
    <row r="657" spans="2:2" ht="12.75" customHeight="1" x14ac:dyDescent="0.2">
      <c r="B657" s="21"/>
    </row>
    <row r="658" spans="2:2" ht="12.75" customHeight="1" x14ac:dyDescent="0.2">
      <c r="B658" s="21"/>
    </row>
    <row r="659" spans="2:2" ht="12.75" customHeight="1" x14ac:dyDescent="0.2">
      <c r="B659" s="21"/>
    </row>
    <row r="660" spans="2:2" ht="12.75" customHeight="1" x14ac:dyDescent="0.2">
      <c r="B660" s="21"/>
    </row>
    <row r="661" spans="2:2" ht="12.75" customHeight="1" x14ac:dyDescent="0.2">
      <c r="B661" s="21"/>
    </row>
    <row r="662" spans="2:2" ht="12.75" customHeight="1" x14ac:dyDescent="0.2">
      <c r="B662" s="21"/>
    </row>
    <row r="663" spans="2:2" ht="12.75" customHeight="1" x14ac:dyDescent="0.2">
      <c r="B663" s="21"/>
    </row>
    <row r="664" spans="2:2" ht="12.75" customHeight="1" x14ac:dyDescent="0.2">
      <c r="B664" s="21"/>
    </row>
    <row r="665" spans="2:2" ht="12.75" customHeight="1" x14ac:dyDescent="0.2">
      <c r="B665" s="21"/>
    </row>
    <row r="666" spans="2:2" ht="12.75" customHeight="1" x14ac:dyDescent="0.2">
      <c r="B666" s="21"/>
    </row>
    <row r="667" spans="2:2" ht="12.75" customHeight="1" x14ac:dyDescent="0.2">
      <c r="B667" s="21"/>
    </row>
    <row r="668" spans="2:2" ht="12.75" customHeight="1" x14ac:dyDescent="0.2">
      <c r="B668" s="21"/>
    </row>
    <row r="669" spans="2:2" ht="12.75" customHeight="1" x14ac:dyDescent="0.2">
      <c r="B669" s="21"/>
    </row>
    <row r="670" spans="2:2" ht="12.75" customHeight="1" x14ac:dyDescent="0.2">
      <c r="B670" s="21"/>
    </row>
    <row r="671" spans="2:2" ht="12.75" customHeight="1" x14ac:dyDescent="0.2">
      <c r="B671" s="21"/>
    </row>
    <row r="672" spans="2:2" ht="12.75" customHeight="1" x14ac:dyDescent="0.2">
      <c r="B672" s="21"/>
    </row>
    <row r="673" spans="2:2" ht="12.75" customHeight="1" x14ac:dyDescent="0.2">
      <c r="B673" s="21"/>
    </row>
    <row r="674" spans="2:2" ht="12.75" customHeight="1" x14ac:dyDescent="0.2">
      <c r="B674" s="21"/>
    </row>
    <row r="675" spans="2:2" ht="12.75" customHeight="1" x14ac:dyDescent="0.2">
      <c r="B675" s="21"/>
    </row>
    <row r="676" spans="2:2" ht="12.75" customHeight="1" x14ac:dyDescent="0.2">
      <c r="B676" s="21"/>
    </row>
    <row r="677" spans="2:2" ht="12.75" customHeight="1" x14ac:dyDescent="0.2">
      <c r="B677" s="21"/>
    </row>
    <row r="678" spans="2:2" ht="12.75" customHeight="1" x14ac:dyDescent="0.2">
      <c r="B678" s="21"/>
    </row>
    <row r="679" spans="2:2" ht="12.75" customHeight="1" x14ac:dyDescent="0.2">
      <c r="B679" s="21"/>
    </row>
    <row r="680" spans="2:2" ht="12.75" customHeight="1" x14ac:dyDescent="0.2">
      <c r="B680" s="21"/>
    </row>
    <row r="681" spans="2:2" ht="12.75" customHeight="1" x14ac:dyDescent="0.2">
      <c r="B681" s="21"/>
    </row>
    <row r="682" spans="2:2" ht="12.75" customHeight="1" x14ac:dyDescent="0.2">
      <c r="B682" s="21"/>
    </row>
    <row r="683" spans="2:2" ht="12.75" customHeight="1" x14ac:dyDescent="0.2">
      <c r="B683" s="21"/>
    </row>
    <row r="684" spans="2:2" ht="12.75" customHeight="1" x14ac:dyDescent="0.2">
      <c r="B684" s="21"/>
    </row>
    <row r="685" spans="2:2" ht="12.75" customHeight="1" x14ac:dyDescent="0.2">
      <c r="B685" s="21"/>
    </row>
    <row r="686" spans="2:2" ht="12.75" customHeight="1" x14ac:dyDescent="0.2">
      <c r="B686" s="21"/>
    </row>
    <row r="687" spans="2:2" ht="12.75" customHeight="1" x14ac:dyDescent="0.2">
      <c r="B687" s="21"/>
    </row>
    <row r="688" spans="2:2" ht="12.75" customHeight="1" x14ac:dyDescent="0.2">
      <c r="B688" s="21"/>
    </row>
    <row r="689" spans="2:2" ht="12.75" customHeight="1" x14ac:dyDescent="0.2">
      <c r="B689" s="21"/>
    </row>
    <row r="690" spans="2:2" ht="12.75" customHeight="1" x14ac:dyDescent="0.2">
      <c r="B690" s="21"/>
    </row>
    <row r="691" spans="2:2" ht="12.75" customHeight="1" x14ac:dyDescent="0.2">
      <c r="B691" s="21"/>
    </row>
    <row r="692" spans="2:2" ht="12.75" customHeight="1" x14ac:dyDescent="0.2">
      <c r="B692" s="21"/>
    </row>
    <row r="693" spans="2:2" ht="12.75" customHeight="1" x14ac:dyDescent="0.2">
      <c r="B693" s="21"/>
    </row>
    <row r="694" spans="2:2" ht="12.75" customHeight="1" x14ac:dyDescent="0.2">
      <c r="B694" s="21"/>
    </row>
    <row r="695" spans="2:2" ht="12.75" customHeight="1" x14ac:dyDescent="0.2">
      <c r="B695" s="21"/>
    </row>
    <row r="696" spans="2:2" ht="12.75" customHeight="1" x14ac:dyDescent="0.2">
      <c r="B696" s="21"/>
    </row>
    <row r="697" spans="2:2" ht="12.75" customHeight="1" x14ac:dyDescent="0.2">
      <c r="B697" s="21"/>
    </row>
    <row r="698" spans="2:2" ht="12.75" customHeight="1" x14ac:dyDescent="0.2">
      <c r="B698" s="21"/>
    </row>
    <row r="699" spans="2:2" ht="12.75" customHeight="1" x14ac:dyDescent="0.2">
      <c r="B699" s="21"/>
    </row>
    <row r="700" spans="2:2" ht="12.75" customHeight="1" x14ac:dyDescent="0.2">
      <c r="B700" s="21"/>
    </row>
    <row r="701" spans="2:2" ht="12.75" customHeight="1" x14ac:dyDescent="0.2">
      <c r="B701" s="21"/>
    </row>
    <row r="702" spans="2:2" ht="12.75" customHeight="1" x14ac:dyDescent="0.2">
      <c r="B702" s="21"/>
    </row>
    <row r="703" spans="2:2" ht="12.75" customHeight="1" x14ac:dyDescent="0.2">
      <c r="B703" s="21"/>
    </row>
    <row r="704" spans="2:2" ht="12.75" customHeight="1" x14ac:dyDescent="0.2">
      <c r="B704" s="21"/>
    </row>
    <row r="705" spans="2:2" ht="12.75" customHeight="1" x14ac:dyDescent="0.2">
      <c r="B705" s="21"/>
    </row>
    <row r="706" spans="2:2" ht="12.75" customHeight="1" x14ac:dyDescent="0.2">
      <c r="B706" s="21"/>
    </row>
    <row r="707" spans="2:2" ht="12.75" customHeight="1" x14ac:dyDescent="0.2">
      <c r="B707" s="21"/>
    </row>
    <row r="708" spans="2:2" ht="12.75" customHeight="1" x14ac:dyDescent="0.2">
      <c r="B708" s="21"/>
    </row>
    <row r="709" spans="2:2" ht="12.75" customHeight="1" x14ac:dyDescent="0.2">
      <c r="B709" s="21"/>
    </row>
    <row r="710" spans="2:2" ht="12.75" customHeight="1" x14ac:dyDescent="0.2">
      <c r="B710" s="21"/>
    </row>
    <row r="711" spans="2:2" ht="12.75" customHeight="1" x14ac:dyDescent="0.2">
      <c r="B711" s="21"/>
    </row>
    <row r="712" spans="2:2" ht="12.75" customHeight="1" x14ac:dyDescent="0.2">
      <c r="B712" s="21"/>
    </row>
    <row r="713" spans="2:2" ht="12.75" customHeight="1" x14ac:dyDescent="0.2">
      <c r="B713" s="21"/>
    </row>
    <row r="714" spans="2:2" ht="12.75" customHeight="1" x14ac:dyDescent="0.2">
      <c r="B714" s="21"/>
    </row>
    <row r="715" spans="2:2" ht="12.75" customHeight="1" x14ac:dyDescent="0.2">
      <c r="B715" s="21"/>
    </row>
    <row r="716" spans="2:2" ht="12.75" customHeight="1" x14ac:dyDescent="0.2">
      <c r="B716" s="21"/>
    </row>
    <row r="717" spans="2:2" ht="12.75" customHeight="1" x14ac:dyDescent="0.2">
      <c r="B717" s="21"/>
    </row>
    <row r="718" spans="2:2" ht="12.75" customHeight="1" x14ac:dyDescent="0.2">
      <c r="B718" s="21"/>
    </row>
    <row r="719" spans="2:2" ht="12.75" customHeight="1" x14ac:dyDescent="0.2">
      <c r="B719" s="21"/>
    </row>
    <row r="720" spans="2:2" ht="12.75" customHeight="1" x14ac:dyDescent="0.2">
      <c r="B720" s="21"/>
    </row>
    <row r="721" spans="2:2" ht="12.75" customHeight="1" x14ac:dyDescent="0.2">
      <c r="B721" s="21"/>
    </row>
    <row r="722" spans="2:2" ht="12.75" customHeight="1" x14ac:dyDescent="0.2">
      <c r="B722" s="21"/>
    </row>
    <row r="723" spans="2:2" ht="12.75" customHeight="1" x14ac:dyDescent="0.2">
      <c r="B723" s="21"/>
    </row>
    <row r="724" spans="2:2" ht="12.75" customHeight="1" x14ac:dyDescent="0.2">
      <c r="B724" s="21"/>
    </row>
    <row r="725" spans="2:2" ht="12.75" customHeight="1" x14ac:dyDescent="0.2">
      <c r="B725" s="21"/>
    </row>
    <row r="726" spans="2:2" ht="12.75" customHeight="1" x14ac:dyDescent="0.2">
      <c r="B726" s="21"/>
    </row>
    <row r="727" spans="2:2" ht="12.75" customHeight="1" x14ac:dyDescent="0.2">
      <c r="B727" s="21"/>
    </row>
    <row r="728" spans="2:2" ht="12.75" customHeight="1" x14ac:dyDescent="0.2">
      <c r="B728" s="21"/>
    </row>
    <row r="729" spans="2:2" ht="12.75" customHeight="1" x14ac:dyDescent="0.2">
      <c r="B729" s="21"/>
    </row>
    <row r="730" spans="2:2" ht="12.75" customHeight="1" x14ac:dyDescent="0.2">
      <c r="B730" s="21"/>
    </row>
    <row r="731" spans="2:2" ht="12.75" customHeight="1" x14ac:dyDescent="0.2">
      <c r="B731" s="21"/>
    </row>
    <row r="732" spans="2:2" ht="12.75" customHeight="1" x14ac:dyDescent="0.2">
      <c r="B732" s="21"/>
    </row>
    <row r="733" spans="2:2" ht="12.75" customHeight="1" x14ac:dyDescent="0.2">
      <c r="B733" s="21"/>
    </row>
    <row r="734" spans="2:2" ht="12.75" customHeight="1" x14ac:dyDescent="0.2">
      <c r="B734" s="21"/>
    </row>
    <row r="735" spans="2:2" ht="12.75" customHeight="1" x14ac:dyDescent="0.2">
      <c r="B735" s="21"/>
    </row>
    <row r="736" spans="2:2" ht="12.75" customHeight="1" x14ac:dyDescent="0.2">
      <c r="B736" s="21"/>
    </row>
    <row r="737" spans="2:2" ht="12.75" customHeight="1" x14ac:dyDescent="0.2">
      <c r="B737" s="21"/>
    </row>
    <row r="738" spans="2:2" ht="12.75" customHeight="1" x14ac:dyDescent="0.2">
      <c r="B738" s="21"/>
    </row>
    <row r="739" spans="2:2" ht="12.75" customHeight="1" x14ac:dyDescent="0.2">
      <c r="B739" s="21"/>
    </row>
    <row r="740" spans="2:2" ht="12.75" customHeight="1" x14ac:dyDescent="0.2">
      <c r="B740" s="21"/>
    </row>
    <row r="741" spans="2:2" ht="12.75" customHeight="1" x14ac:dyDescent="0.2">
      <c r="B741" s="21"/>
    </row>
    <row r="742" spans="2:2" ht="12.75" customHeight="1" x14ac:dyDescent="0.2">
      <c r="B742" s="21"/>
    </row>
    <row r="743" spans="2:2" ht="12.75" customHeight="1" x14ac:dyDescent="0.2">
      <c r="B743" s="21"/>
    </row>
    <row r="744" spans="2:2" ht="12.75" customHeight="1" x14ac:dyDescent="0.2">
      <c r="B744" s="21"/>
    </row>
    <row r="745" spans="2:2" ht="12.75" customHeight="1" x14ac:dyDescent="0.2">
      <c r="B745" s="21"/>
    </row>
    <row r="746" spans="2:2" ht="12.75" customHeight="1" x14ac:dyDescent="0.2">
      <c r="B746" s="21"/>
    </row>
    <row r="747" spans="2:2" ht="12.75" customHeight="1" x14ac:dyDescent="0.2">
      <c r="B747" s="21"/>
    </row>
    <row r="748" spans="2:2" ht="12.75" customHeight="1" x14ac:dyDescent="0.2">
      <c r="B748" s="21"/>
    </row>
    <row r="749" spans="2:2" ht="12.75" customHeight="1" x14ac:dyDescent="0.2">
      <c r="B749" s="21"/>
    </row>
    <row r="750" spans="2:2" ht="12.75" customHeight="1" x14ac:dyDescent="0.2">
      <c r="B750" s="21"/>
    </row>
    <row r="751" spans="2:2" ht="12.75" customHeight="1" x14ac:dyDescent="0.2">
      <c r="B751" s="21"/>
    </row>
    <row r="752" spans="2:2" ht="12.75" customHeight="1" x14ac:dyDescent="0.2">
      <c r="B752" s="21"/>
    </row>
    <row r="753" spans="2:2" ht="12.75" customHeight="1" x14ac:dyDescent="0.2">
      <c r="B753" s="21"/>
    </row>
    <row r="754" spans="2:2" ht="12.75" customHeight="1" x14ac:dyDescent="0.2">
      <c r="B754" s="21"/>
    </row>
    <row r="755" spans="2:2" ht="12.75" customHeight="1" x14ac:dyDescent="0.2">
      <c r="B755" s="21"/>
    </row>
    <row r="756" spans="2:2" ht="12.75" customHeight="1" x14ac:dyDescent="0.2">
      <c r="B756" s="21"/>
    </row>
    <row r="757" spans="2:2" ht="12.75" customHeight="1" x14ac:dyDescent="0.2">
      <c r="B757" s="21"/>
    </row>
    <row r="758" spans="2:2" ht="12.75" customHeight="1" x14ac:dyDescent="0.2">
      <c r="B758" s="21"/>
    </row>
    <row r="759" spans="2:2" ht="12.75" customHeight="1" x14ac:dyDescent="0.2">
      <c r="B759" s="21"/>
    </row>
    <row r="760" spans="2:2" ht="12.75" customHeight="1" x14ac:dyDescent="0.2">
      <c r="B760" s="21"/>
    </row>
    <row r="761" spans="2:2" ht="12.75" customHeight="1" x14ac:dyDescent="0.2">
      <c r="B761" s="21"/>
    </row>
    <row r="762" spans="2:2" ht="12.75" customHeight="1" x14ac:dyDescent="0.2">
      <c r="B762" s="21"/>
    </row>
    <row r="763" spans="2:2" ht="12.75" customHeight="1" x14ac:dyDescent="0.2">
      <c r="B763" s="21"/>
    </row>
    <row r="764" spans="2:2" ht="12.75" customHeight="1" x14ac:dyDescent="0.2">
      <c r="B764" s="21"/>
    </row>
    <row r="765" spans="2:2" ht="12.75" customHeight="1" x14ac:dyDescent="0.2">
      <c r="B765" s="21"/>
    </row>
    <row r="766" spans="2:2" ht="12.75" customHeight="1" x14ac:dyDescent="0.2">
      <c r="B766" s="21"/>
    </row>
    <row r="767" spans="2:2" ht="12.75" customHeight="1" x14ac:dyDescent="0.2">
      <c r="B767" s="21"/>
    </row>
    <row r="768" spans="2:2" ht="12.75" customHeight="1" x14ac:dyDescent="0.2">
      <c r="B768" s="21"/>
    </row>
    <row r="769" spans="2:2" ht="12.75" customHeight="1" x14ac:dyDescent="0.2">
      <c r="B769" s="21"/>
    </row>
    <row r="770" spans="2:2" ht="12.75" customHeight="1" x14ac:dyDescent="0.2">
      <c r="B770" s="21"/>
    </row>
    <row r="771" spans="2:2" ht="12.75" customHeight="1" x14ac:dyDescent="0.2">
      <c r="B771" s="21"/>
    </row>
    <row r="772" spans="2:2" ht="12.75" customHeight="1" x14ac:dyDescent="0.2">
      <c r="B772" s="21"/>
    </row>
    <row r="773" spans="2:2" ht="12.75" customHeight="1" x14ac:dyDescent="0.2">
      <c r="B773" s="21"/>
    </row>
    <row r="774" spans="2:2" ht="12.75" customHeight="1" x14ac:dyDescent="0.2">
      <c r="B774" s="21"/>
    </row>
    <row r="775" spans="2:2" ht="12.75" customHeight="1" x14ac:dyDescent="0.2">
      <c r="B775" s="21"/>
    </row>
    <row r="776" spans="2:2" ht="12.75" customHeight="1" x14ac:dyDescent="0.2">
      <c r="B776" s="21"/>
    </row>
    <row r="777" spans="2:2" ht="12.75" customHeight="1" x14ac:dyDescent="0.2">
      <c r="B777" s="21"/>
    </row>
    <row r="778" spans="2:2" ht="12.75" customHeight="1" x14ac:dyDescent="0.2">
      <c r="B778" s="21"/>
    </row>
    <row r="779" spans="2:2" ht="12.75" customHeight="1" x14ac:dyDescent="0.2">
      <c r="B779" s="21"/>
    </row>
    <row r="780" spans="2:2" ht="12.75" customHeight="1" x14ac:dyDescent="0.2">
      <c r="B780" s="21"/>
    </row>
    <row r="781" spans="2:2" ht="12.75" customHeight="1" x14ac:dyDescent="0.2">
      <c r="B781" s="21"/>
    </row>
    <row r="782" spans="2:2" ht="12.75" customHeight="1" x14ac:dyDescent="0.2">
      <c r="B782" s="21"/>
    </row>
    <row r="783" spans="2:2" ht="12.75" customHeight="1" x14ac:dyDescent="0.2">
      <c r="B783" s="21"/>
    </row>
    <row r="784" spans="2:2" ht="12.75" customHeight="1" x14ac:dyDescent="0.2">
      <c r="B784" s="21"/>
    </row>
    <row r="785" spans="2:2" ht="12.75" customHeight="1" x14ac:dyDescent="0.2">
      <c r="B785" s="21"/>
    </row>
    <row r="786" spans="2:2" ht="12.75" customHeight="1" x14ac:dyDescent="0.2">
      <c r="B786" s="21"/>
    </row>
    <row r="787" spans="2:2" ht="12.75" customHeight="1" x14ac:dyDescent="0.2">
      <c r="B787" s="21"/>
    </row>
    <row r="788" spans="2:2" ht="12.75" customHeight="1" x14ac:dyDescent="0.2">
      <c r="B788" s="21"/>
    </row>
    <row r="789" spans="2:2" ht="12.75" customHeight="1" x14ac:dyDescent="0.2">
      <c r="B789" s="21"/>
    </row>
    <row r="790" spans="2:2" ht="12.75" customHeight="1" x14ac:dyDescent="0.2">
      <c r="B790" s="21"/>
    </row>
    <row r="791" spans="2:2" ht="12.75" customHeight="1" x14ac:dyDescent="0.2">
      <c r="B791" s="21"/>
    </row>
    <row r="792" spans="2:2" ht="12.75" customHeight="1" x14ac:dyDescent="0.2">
      <c r="B792" s="21"/>
    </row>
    <row r="793" spans="2:2" ht="12.75" customHeight="1" x14ac:dyDescent="0.2">
      <c r="B793" s="21"/>
    </row>
    <row r="794" spans="2:2" ht="12.75" customHeight="1" x14ac:dyDescent="0.2">
      <c r="B794" s="21"/>
    </row>
    <row r="795" spans="2:2" ht="12.75" customHeight="1" x14ac:dyDescent="0.2">
      <c r="B795" s="21"/>
    </row>
    <row r="796" spans="2:2" ht="12.75" customHeight="1" x14ac:dyDescent="0.2">
      <c r="B796" s="21"/>
    </row>
    <row r="797" spans="2:2" ht="12.75" customHeight="1" x14ac:dyDescent="0.2">
      <c r="B797" s="21"/>
    </row>
    <row r="798" spans="2:2" ht="12.75" customHeight="1" x14ac:dyDescent="0.2">
      <c r="B798" s="21"/>
    </row>
    <row r="799" spans="2:2" ht="12.75" customHeight="1" x14ac:dyDescent="0.2">
      <c r="B799" s="21"/>
    </row>
    <row r="800" spans="2:2" ht="12.75" customHeight="1" x14ac:dyDescent="0.2">
      <c r="B800" s="21"/>
    </row>
    <row r="801" spans="2:2" ht="12.75" customHeight="1" x14ac:dyDescent="0.2">
      <c r="B801" s="21"/>
    </row>
    <row r="802" spans="2:2" ht="12.75" customHeight="1" x14ac:dyDescent="0.2">
      <c r="B802" s="21"/>
    </row>
    <row r="803" spans="2:2" ht="12.75" customHeight="1" x14ac:dyDescent="0.2">
      <c r="B803" s="21"/>
    </row>
    <row r="804" spans="2:2" ht="12.75" customHeight="1" x14ac:dyDescent="0.2">
      <c r="B804" s="21"/>
    </row>
    <row r="805" spans="2:2" ht="12.75" customHeight="1" x14ac:dyDescent="0.2">
      <c r="B805" s="21"/>
    </row>
    <row r="806" spans="2:2" ht="12.75" customHeight="1" x14ac:dyDescent="0.2">
      <c r="B806" s="21"/>
    </row>
    <row r="807" spans="2:2" ht="12.75" customHeight="1" x14ac:dyDescent="0.2">
      <c r="B807" s="21"/>
    </row>
    <row r="808" spans="2:2" ht="12.75" customHeight="1" x14ac:dyDescent="0.2">
      <c r="B808" s="21"/>
    </row>
    <row r="809" spans="2:2" ht="12.75" customHeight="1" x14ac:dyDescent="0.2">
      <c r="B809" s="21"/>
    </row>
    <row r="810" spans="2:2" ht="12.75" customHeight="1" x14ac:dyDescent="0.2">
      <c r="B810" s="21"/>
    </row>
    <row r="811" spans="2:2" ht="12.75" customHeight="1" x14ac:dyDescent="0.2">
      <c r="B811" s="21"/>
    </row>
    <row r="812" spans="2:2" ht="12.75" customHeight="1" x14ac:dyDescent="0.2">
      <c r="B812" s="21"/>
    </row>
    <row r="813" spans="2:2" ht="12.75" customHeight="1" x14ac:dyDescent="0.2">
      <c r="B813" s="21"/>
    </row>
    <row r="814" spans="2:2" ht="12.75" customHeight="1" x14ac:dyDescent="0.2">
      <c r="B814" s="21"/>
    </row>
    <row r="815" spans="2:2" ht="12.75" customHeight="1" x14ac:dyDescent="0.2">
      <c r="B815" s="21"/>
    </row>
    <row r="816" spans="2:2" ht="12.75" customHeight="1" x14ac:dyDescent="0.2">
      <c r="B816" s="21"/>
    </row>
    <row r="817" spans="2:2" ht="12.75" customHeight="1" x14ac:dyDescent="0.2">
      <c r="B817" s="21"/>
    </row>
    <row r="818" spans="2:2" ht="12.75" customHeight="1" x14ac:dyDescent="0.2">
      <c r="B818" s="21"/>
    </row>
    <row r="819" spans="2:2" ht="12.75" customHeight="1" x14ac:dyDescent="0.2">
      <c r="B819" s="21"/>
    </row>
    <row r="820" spans="2:2" ht="12.75" customHeight="1" x14ac:dyDescent="0.2">
      <c r="B820" s="21"/>
    </row>
    <row r="821" spans="2:2" ht="12.75" customHeight="1" x14ac:dyDescent="0.2">
      <c r="B821" s="21"/>
    </row>
    <row r="822" spans="2:2" ht="12.75" customHeight="1" x14ac:dyDescent="0.2">
      <c r="B822" s="21"/>
    </row>
    <row r="823" spans="2:2" ht="12.75" customHeight="1" x14ac:dyDescent="0.2">
      <c r="B823" s="21"/>
    </row>
    <row r="824" spans="2:2" ht="12.75" customHeight="1" x14ac:dyDescent="0.2">
      <c r="B824" s="21"/>
    </row>
    <row r="825" spans="2:2" ht="12.75" customHeight="1" x14ac:dyDescent="0.2">
      <c r="B825" s="21"/>
    </row>
    <row r="826" spans="2:2" ht="12.75" customHeight="1" x14ac:dyDescent="0.2">
      <c r="B826" s="21"/>
    </row>
    <row r="827" spans="2:2" ht="12.75" customHeight="1" x14ac:dyDescent="0.2">
      <c r="B827" s="21"/>
    </row>
    <row r="828" spans="2:2" ht="12.75" customHeight="1" x14ac:dyDescent="0.2">
      <c r="B828" s="21"/>
    </row>
    <row r="829" spans="2:2" ht="12.75" customHeight="1" x14ac:dyDescent="0.2">
      <c r="B829" s="21"/>
    </row>
    <row r="830" spans="2:2" ht="12.75" customHeight="1" x14ac:dyDescent="0.2">
      <c r="B830" s="21"/>
    </row>
    <row r="831" spans="2:2" ht="12.75" customHeight="1" x14ac:dyDescent="0.2">
      <c r="B831" s="21"/>
    </row>
    <row r="832" spans="2:2" ht="12.75" customHeight="1" x14ac:dyDescent="0.2">
      <c r="B832" s="21"/>
    </row>
    <row r="833" spans="2:2" ht="12.75" customHeight="1" x14ac:dyDescent="0.2">
      <c r="B833" s="21"/>
    </row>
    <row r="834" spans="2:2" ht="12.75" customHeight="1" x14ac:dyDescent="0.2">
      <c r="B834" s="21"/>
    </row>
    <row r="835" spans="2:2" ht="12.75" customHeight="1" x14ac:dyDescent="0.2">
      <c r="B835" s="21"/>
    </row>
    <row r="836" spans="2:2" ht="12.75" customHeight="1" x14ac:dyDescent="0.2">
      <c r="B836" s="21"/>
    </row>
    <row r="837" spans="2:2" ht="12.75" customHeight="1" x14ac:dyDescent="0.2">
      <c r="B837" s="21"/>
    </row>
    <row r="838" spans="2:2" ht="12.75" customHeight="1" x14ac:dyDescent="0.2">
      <c r="B838" s="21"/>
    </row>
    <row r="839" spans="2:2" ht="12.75" customHeight="1" x14ac:dyDescent="0.2">
      <c r="B839" s="21"/>
    </row>
    <row r="840" spans="2:2" ht="12.75" customHeight="1" x14ac:dyDescent="0.2">
      <c r="B840" s="21"/>
    </row>
    <row r="841" spans="2:2" ht="12.75" customHeight="1" x14ac:dyDescent="0.2">
      <c r="B841" s="21"/>
    </row>
    <row r="842" spans="2:2" ht="12.75" customHeight="1" x14ac:dyDescent="0.2">
      <c r="B842" s="21"/>
    </row>
    <row r="843" spans="2:2" ht="12.75" customHeight="1" x14ac:dyDescent="0.2">
      <c r="B843" s="21"/>
    </row>
    <row r="844" spans="2:2" ht="12.75" customHeight="1" x14ac:dyDescent="0.2">
      <c r="B844" s="21"/>
    </row>
    <row r="845" spans="2:2" ht="12.75" customHeight="1" x14ac:dyDescent="0.2">
      <c r="B845" s="21"/>
    </row>
    <row r="846" spans="2:2" ht="12.75" customHeight="1" x14ac:dyDescent="0.2">
      <c r="B846" s="21"/>
    </row>
    <row r="847" spans="2:2" ht="12.75" customHeight="1" x14ac:dyDescent="0.2">
      <c r="B847" s="21"/>
    </row>
    <row r="848" spans="2:2" ht="12.75" customHeight="1" x14ac:dyDescent="0.2">
      <c r="B848" s="21"/>
    </row>
    <row r="849" spans="2:2" ht="12.75" customHeight="1" x14ac:dyDescent="0.2">
      <c r="B849" s="21"/>
    </row>
    <row r="850" spans="2:2" ht="12.75" customHeight="1" x14ac:dyDescent="0.2">
      <c r="B850" s="21"/>
    </row>
    <row r="851" spans="2:2" ht="12.75" customHeight="1" x14ac:dyDescent="0.2">
      <c r="B851" s="21"/>
    </row>
    <row r="852" spans="2:2" ht="12.75" customHeight="1" x14ac:dyDescent="0.2">
      <c r="B852" s="21"/>
    </row>
    <row r="853" spans="2:2" ht="12.75" customHeight="1" x14ac:dyDescent="0.2">
      <c r="B853" s="21"/>
    </row>
    <row r="854" spans="2:2" ht="12.75" customHeight="1" x14ac:dyDescent="0.2">
      <c r="B854" s="21"/>
    </row>
    <row r="855" spans="2:2" ht="12.75" customHeight="1" x14ac:dyDescent="0.2">
      <c r="B855" s="21"/>
    </row>
    <row r="856" spans="2:2" ht="12.75" customHeight="1" x14ac:dyDescent="0.2">
      <c r="B856" s="21"/>
    </row>
    <row r="857" spans="2:2" ht="12.75" customHeight="1" x14ac:dyDescent="0.2">
      <c r="B857" s="21"/>
    </row>
    <row r="858" spans="2:2" ht="12.75" customHeight="1" x14ac:dyDescent="0.2">
      <c r="B858" s="21"/>
    </row>
    <row r="859" spans="2:2" ht="12.75" customHeight="1" x14ac:dyDescent="0.2">
      <c r="B859" s="21"/>
    </row>
    <row r="860" spans="2:2" ht="12.75" customHeight="1" x14ac:dyDescent="0.2">
      <c r="B860" s="21"/>
    </row>
    <row r="861" spans="2:2" ht="12.75" customHeight="1" x14ac:dyDescent="0.2">
      <c r="B861" s="21"/>
    </row>
    <row r="862" spans="2:2" ht="12.75" customHeight="1" x14ac:dyDescent="0.2">
      <c r="B862" s="21"/>
    </row>
    <row r="863" spans="2:2" ht="12.75" customHeight="1" x14ac:dyDescent="0.2">
      <c r="B863" s="21"/>
    </row>
    <row r="864" spans="2:2" ht="12.75" customHeight="1" x14ac:dyDescent="0.2">
      <c r="B864" s="21"/>
    </row>
    <row r="865" spans="2:2" ht="12.75" customHeight="1" x14ac:dyDescent="0.2">
      <c r="B865" s="21"/>
    </row>
    <row r="866" spans="2:2" ht="12.75" customHeight="1" x14ac:dyDescent="0.2">
      <c r="B866" s="21"/>
    </row>
    <row r="867" spans="2:2" ht="12.75" customHeight="1" x14ac:dyDescent="0.2">
      <c r="B867" s="21"/>
    </row>
    <row r="868" spans="2:2" ht="12.75" customHeight="1" x14ac:dyDescent="0.2">
      <c r="B868" s="21"/>
    </row>
    <row r="869" spans="2:2" ht="12.75" customHeight="1" x14ac:dyDescent="0.2">
      <c r="B869" s="21"/>
    </row>
    <row r="870" spans="2:2" ht="12.75" customHeight="1" x14ac:dyDescent="0.2">
      <c r="B870" s="21"/>
    </row>
    <row r="871" spans="2:2" ht="12.75" customHeight="1" x14ac:dyDescent="0.2">
      <c r="B871" s="21"/>
    </row>
    <row r="872" spans="2:2" ht="12.75" customHeight="1" x14ac:dyDescent="0.2">
      <c r="B872" s="21"/>
    </row>
    <row r="873" spans="2:2" ht="12.75" customHeight="1" x14ac:dyDescent="0.2">
      <c r="B873" s="21"/>
    </row>
    <row r="874" spans="2:2" ht="12.75" customHeight="1" x14ac:dyDescent="0.2">
      <c r="B874" s="21"/>
    </row>
    <row r="875" spans="2:2" ht="12.75" customHeight="1" x14ac:dyDescent="0.2">
      <c r="B875" s="21"/>
    </row>
    <row r="876" spans="2:2" ht="12.75" customHeight="1" x14ac:dyDescent="0.2">
      <c r="B876" s="21"/>
    </row>
    <row r="877" spans="2:2" ht="12.75" customHeight="1" x14ac:dyDescent="0.2">
      <c r="B877" s="21"/>
    </row>
    <row r="878" spans="2:2" ht="12.75" customHeight="1" x14ac:dyDescent="0.2">
      <c r="B878" s="21"/>
    </row>
    <row r="879" spans="2:2" ht="12.75" customHeight="1" x14ac:dyDescent="0.2">
      <c r="B879" s="21"/>
    </row>
    <row r="880" spans="2:2" ht="12.75" customHeight="1" x14ac:dyDescent="0.2">
      <c r="B880" s="21"/>
    </row>
    <row r="881" spans="2:2" ht="12.75" customHeight="1" x14ac:dyDescent="0.2">
      <c r="B881" s="21"/>
    </row>
    <row r="882" spans="2:2" ht="12.75" customHeight="1" x14ac:dyDescent="0.2">
      <c r="B882" s="21"/>
    </row>
    <row r="883" spans="2:2" ht="12.75" customHeight="1" x14ac:dyDescent="0.2">
      <c r="B883" s="21"/>
    </row>
    <row r="884" spans="2:2" ht="12.75" customHeight="1" x14ac:dyDescent="0.2">
      <c r="B884" s="21"/>
    </row>
    <row r="885" spans="2:2" ht="12.75" customHeight="1" x14ac:dyDescent="0.2">
      <c r="B885" s="21"/>
    </row>
    <row r="886" spans="2:2" ht="12.75" customHeight="1" x14ac:dyDescent="0.2">
      <c r="B886" s="21"/>
    </row>
    <row r="887" spans="2:2" ht="12.75" customHeight="1" x14ac:dyDescent="0.2">
      <c r="B887" s="21"/>
    </row>
    <row r="888" spans="2:2" ht="12.75" customHeight="1" x14ac:dyDescent="0.2">
      <c r="B888" s="21"/>
    </row>
    <row r="889" spans="2:2" ht="12.75" customHeight="1" x14ac:dyDescent="0.2">
      <c r="B889" s="21"/>
    </row>
    <row r="890" spans="2:2" ht="12.75" customHeight="1" x14ac:dyDescent="0.2">
      <c r="B890" s="21"/>
    </row>
    <row r="891" spans="2:2" ht="12.75" customHeight="1" x14ac:dyDescent="0.2">
      <c r="B891" s="21"/>
    </row>
    <row r="892" spans="2:2" ht="12.75" customHeight="1" x14ac:dyDescent="0.2">
      <c r="B892" s="21"/>
    </row>
    <row r="893" spans="2:2" ht="12.75" customHeight="1" x14ac:dyDescent="0.2">
      <c r="B893" s="21"/>
    </row>
    <row r="894" spans="2:2" ht="12.75" customHeight="1" x14ac:dyDescent="0.2">
      <c r="B894" s="21"/>
    </row>
    <row r="895" spans="2:2" ht="12.75" customHeight="1" x14ac:dyDescent="0.2">
      <c r="B895" s="21"/>
    </row>
    <row r="896" spans="2:2" ht="12.75" customHeight="1" x14ac:dyDescent="0.2">
      <c r="B896" s="21"/>
    </row>
    <row r="897" spans="2:2" ht="12.75" customHeight="1" x14ac:dyDescent="0.2">
      <c r="B897" s="21"/>
    </row>
    <row r="898" spans="2:2" ht="12.75" customHeight="1" x14ac:dyDescent="0.2">
      <c r="B898" s="21"/>
    </row>
    <row r="899" spans="2:2" ht="12.75" customHeight="1" x14ac:dyDescent="0.2">
      <c r="B899" s="21"/>
    </row>
    <row r="900" spans="2:2" ht="12.75" customHeight="1" x14ac:dyDescent="0.2">
      <c r="B900" s="21"/>
    </row>
    <row r="901" spans="2:2" ht="12.75" customHeight="1" x14ac:dyDescent="0.2">
      <c r="B901" s="21"/>
    </row>
    <row r="902" spans="2:2" ht="12.75" customHeight="1" x14ac:dyDescent="0.2">
      <c r="B902" s="21"/>
    </row>
    <row r="903" spans="2:2" ht="12.75" customHeight="1" x14ac:dyDescent="0.2">
      <c r="B903" s="21"/>
    </row>
    <row r="904" spans="2:2" ht="12.75" customHeight="1" x14ac:dyDescent="0.2">
      <c r="B904" s="21"/>
    </row>
    <row r="905" spans="2:2" ht="12.75" customHeight="1" x14ac:dyDescent="0.2">
      <c r="B905" s="21"/>
    </row>
    <row r="906" spans="2:2" ht="12.75" customHeight="1" x14ac:dyDescent="0.2">
      <c r="B906" s="21"/>
    </row>
    <row r="907" spans="2:2" ht="12.75" customHeight="1" x14ac:dyDescent="0.2">
      <c r="B907" s="21"/>
    </row>
    <row r="908" spans="2:2" ht="12.75" customHeight="1" x14ac:dyDescent="0.2">
      <c r="B908" s="21"/>
    </row>
    <row r="909" spans="2:2" ht="12.75" customHeight="1" x14ac:dyDescent="0.2">
      <c r="B909" s="21"/>
    </row>
    <row r="910" spans="2:2" ht="12.75" customHeight="1" x14ac:dyDescent="0.2">
      <c r="B910" s="21"/>
    </row>
    <row r="911" spans="2:2" ht="12.75" customHeight="1" x14ac:dyDescent="0.2">
      <c r="B911" s="21"/>
    </row>
    <row r="912" spans="2:2" ht="12.75" customHeight="1" x14ac:dyDescent="0.2">
      <c r="B912" s="21"/>
    </row>
    <row r="913" spans="2:2" ht="12.75" customHeight="1" x14ac:dyDescent="0.2">
      <c r="B913" s="21"/>
    </row>
    <row r="914" spans="2:2" ht="12.75" customHeight="1" x14ac:dyDescent="0.2">
      <c r="B914" s="21"/>
    </row>
    <row r="915" spans="2:2" ht="12.75" customHeight="1" x14ac:dyDescent="0.2">
      <c r="B915" s="21"/>
    </row>
    <row r="916" spans="2:2" ht="12.75" customHeight="1" x14ac:dyDescent="0.2">
      <c r="B916" s="21"/>
    </row>
    <row r="917" spans="2:2" ht="12.75" customHeight="1" x14ac:dyDescent="0.2">
      <c r="B917" s="21"/>
    </row>
    <row r="918" spans="2:2" ht="12.75" customHeight="1" x14ac:dyDescent="0.2">
      <c r="B918" s="21"/>
    </row>
    <row r="919" spans="2:2" ht="12.75" customHeight="1" x14ac:dyDescent="0.2">
      <c r="B919" s="21"/>
    </row>
    <row r="920" spans="2:2" ht="12.75" customHeight="1" x14ac:dyDescent="0.2">
      <c r="B920" s="21"/>
    </row>
    <row r="921" spans="2:2" ht="12.75" customHeight="1" x14ac:dyDescent="0.2">
      <c r="B921" s="21"/>
    </row>
    <row r="922" spans="2:2" ht="12.75" customHeight="1" x14ac:dyDescent="0.2">
      <c r="B922" s="21"/>
    </row>
    <row r="923" spans="2:2" ht="12.75" customHeight="1" x14ac:dyDescent="0.2">
      <c r="B923" s="21"/>
    </row>
    <row r="924" spans="2:2" ht="12.75" customHeight="1" x14ac:dyDescent="0.2">
      <c r="B924" s="21"/>
    </row>
    <row r="925" spans="2:2" ht="12.75" customHeight="1" x14ac:dyDescent="0.2">
      <c r="B925" s="21"/>
    </row>
    <row r="926" spans="2:2" ht="12.75" customHeight="1" x14ac:dyDescent="0.2">
      <c r="B926" s="21"/>
    </row>
    <row r="927" spans="2:2" ht="12.75" customHeight="1" x14ac:dyDescent="0.2">
      <c r="B927" s="21"/>
    </row>
    <row r="928" spans="2:2" ht="12.75" customHeight="1" x14ac:dyDescent="0.2">
      <c r="B928" s="21"/>
    </row>
    <row r="929" spans="2:2" ht="12.75" customHeight="1" x14ac:dyDescent="0.2">
      <c r="B929" s="21"/>
    </row>
    <row r="930" spans="2:2" ht="12.75" customHeight="1" x14ac:dyDescent="0.2">
      <c r="B930" s="21"/>
    </row>
    <row r="931" spans="2:2" ht="12.75" customHeight="1" x14ac:dyDescent="0.2">
      <c r="B931" s="21"/>
    </row>
    <row r="932" spans="2:2" ht="12.75" customHeight="1" x14ac:dyDescent="0.2">
      <c r="B932" s="21"/>
    </row>
    <row r="933" spans="2:2" ht="12.75" customHeight="1" x14ac:dyDescent="0.2">
      <c r="B933" s="21"/>
    </row>
    <row r="934" spans="2:2" ht="12.75" customHeight="1" x14ac:dyDescent="0.2">
      <c r="B934" s="21"/>
    </row>
    <row r="935" spans="2:2" ht="12.75" customHeight="1" x14ac:dyDescent="0.2">
      <c r="B935" s="21"/>
    </row>
    <row r="936" spans="2:2" ht="12.75" customHeight="1" x14ac:dyDescent="0.2">
      <c r="B936" s="21"/>
    </row>
    <row r="937" spans="2:2" ht="12.75" customHeight="1" x14ac:dyDescent="0.2">
      <c r="B937" s="21"/>
    </row>
    <row r="938" spans="2:2" ht="12.75" customHeight="1" x14ac:dyDescent="0.2">
      <c r="B938" s="21"/>
    </row>
    <row r="939" spans="2:2" ht="12.75" customHeight="1" x14ac:dyDescent="0.2">
      <c r="B939" s="21"/>
    </row>
    <row r="940" spans="2:2" ht="12.75" customHeight="1" x14ac:dyDescent="0.2">
      <c r="B940" s="21"/>
    </row>
    <row r="941" spans="2:2" ht="12.75" customHeight="1" x14ac:dyDescent="0.2">
      <c r="B941" s="21"/>
    </row>
    <row r="942" spans="2:2" ht="12.75" customHeight="1" x14ac:dyDescent="0.2">
      <c r="B942" s="21"/>
    </row>
    <row r="943" spans="2:2" ht="12.75" customHeight="1" x14ac:dyDescent="0.2">
      <c r="B943" s="21"/>
    </row>
    <row r="944" spans="2:2" ht="12.75" customHeight="1" x14ac:dyDescent="0.2">
      <c r="B944" s="21"/>
    </row>
    <row r="945" spans="2:2" ht="12.75" customHeight="1" x14ac:dyDescent="0.2">
      <c r="B945" s="21"/>
    </row>
    <row r="946" spans="2:2" ht="12.75" customHeight="1" x14ac:dyDescent="0.2">
      <c r="B946" s="21"/>
    </row>
    <row r="947" spans="2:2" ht="12.75" customHeight="1" x14ac:dyDescent="0.2">
      <c r="B947" s="21"/>
    </row>
    <row r="948" spans="2:2" ht="12.75" customHeight="1" x14ac:dyDescent="0.2">
      <c r="B948" s="21"/>
    </row>
    <row r="949" spans="2:2" ht="12.75" customHeight="1" x14ac:dyDescent="0.2">
      <c r="B949" s="21"/>
    </row>
    <row r="950" spans="2:2" ht="12.75" customHeight="1" x14ac:dyDescent="0.2">
      <c r="B950" s="21"/>
    </row>
    <row r="951" spans="2:2" ht="12.75" customHeight="1" x14ac:dyDescent="0.2">
      <c r="B951" s="21"/>
    </row>
    <row r="952" spans="2:2" ht="12.75" customHeight="1" x14ac:dyDescent="0.2">
      <c r="B952" s="21"/>
    </row>
    <row r="953" spans="2:2" ht="12.75" customHeight="1" x14ac:dyDescent="0.2">
      <c r="B953" s="21"/>
    </row>
    <row r="954" spans="2:2" ht="12.75" customHeight="1" x14ac:dyDescent="0.2">
      <c r="B954" s="21"/>
    </row>
    <row r="955" spans="2:2" ht="12.75" customHeight="1" x14ac:dyDescent="0.2">
      <c r="B955" s="21"/>
    </row>
    <row r="956" spans="2:2" ht="12.75" customHeight="1" x14ac:dyDescent="0.2">
      <c r="B956" s="21"/>
    </row>
    <row r="957" spans="2:2" ht="12.75" customHeight="1" x14ac:dyDescent="0.2">
      <c r="B957" s="21"/>
    </row>
    <row r="958" spans="2:2" ht="12.75" customHeight="1" x14ac:dyDescent="0.2">
      <c r="B958" s="21"/>
    </row>
    <row r="959" spans="2:2" ht="12.75" customHeight="1" x14ac:dyDescent="0.2">
      <c r="B959" s="21"/>
    </row>
    <row r="960" spans="2:2" ht="12.75" customHeight="1" x14ac:dyDescent="0.2">
      <c r="B960" s="21"/>
    </row>
    <row r="961" spans="2:2" ht="12.75" customHeight="1" x14ac:dyDescent="0.2">
      <c r="B961" s="21"/>
    </row>
    <row r="962" spans="2:2" ht="12.75" customHeight="1" x14ac:dyDescent="0.2">
      <c r="B962" s="21"/>
    </row>
    <row r="963" spans="2:2" ht="12.75" customHeight="1" x14ac:dyDescent="0.2">
      <c r="B963" s="21"/>
    </row>
    <row r="964" spans="2:2" ht="12.75" customHeight="1" x14ac:dyDescent="0.2">
      <c r="B964" s="21"/>
    </row>
    <row r="965" spans="2:2" ht="12.75" customHeight="1" x14ac:dyDescent="0.2">
      <c r="B965" s="21"/>
    </row>
    <row r="966" spans="2:2" ht="12.75" customHeight="1" x14ac:dyDescent="0.2">
      <c r="B966" s="21"/>
    </row>
    <row r="967" spans="2:2" ht="12.75" customHeight="1" x14ac:dyDescent="0.2">
      <c r="B967" s="21"/>
    </row>
    <row r="968" spans="2:2" ht="12.75" customHeight="1" x14ac:dyDescent="0.2">
      <c r="B968" s="21"/>
    </row>
    <row r="969" spans="2:2" ht="12.75" customHeight="1" x14ac:dyDescent="0.2">
      <c r="B969" s="21"/>
    </row>
    <row r="970" spans="2:2" ht="12.75" customHeight="1" x14ac:dyDescent="0.2">
      <c r="B970" s="21"/>
    </row>
    <row r="971" spans="2:2" ht="12.75" customHeight="1" x14ac:dyDescent="0.2">
      <c r="B971" s="21"/>
    </row>
    <row r="972" spans="2:2" ht="12.75" customHeight="1" x14ac:dyDescent="0.2">
      <c r="B972" s="21"/>
    </row>
    <row r="973" spans="2:2" ht="12.75" customHeight="1" x14ac:dyDescent="0.2">
      <c r="B973" s="21"/>
    </row>
    <row r="974" spans="2:2" ht="12.75" customHeight="1" x14ac:dyDescent="0.2">
      <c r="B974" s="21"/>
    </row>
    <row r="975" spans="2:2" ht="12.75" customHeight="1" x14ac:dyDescent="0.2">
      <c r="B975" s="21"/>
    </row>
    <row r="976" spans="2:2" ht="12.75" customHeight="1" x14ac:dyDescent="0.2">
      <c r="B976" s="21"/>
    </row>
    <row r="977" spans="2:2" ht="12.75" customHeight="1" x14ac:dyDescent="0.2">
      <c r="B977" s="21"/>
    </row>
    <row r="978" spans="2:2" ht="12.75" customHeight="1" x14ac:dyDescent="0.2">
      <c r="B978" s="21"/>
    </row>
    <row r="979" spans="2:2" ht="12.75" customHeight="1" x14ac:dyDescent="0.2">
      <c r="B979" s="21"/>
    </row>
    <row r="980" spans="2:2" ht="12.75" customHeight="1" x14ac:dyDescent="0.2">
      <c r="B980" s="21"/>
    </row>
    <row r="981" spans="2:2" ht="12.75" customHeight="1" x14ac:dyDescent="0.2">
      <c r="B981" s="21"/>
    </row>
    <row r="982" spans="2:2" ht="12.75" customHeight="1" x14ac:dyDescent="0.2">
      <c r="B982" s="21"/>
    </row>
    <row r="983" spans="2:2" ht="12.75" customHeight="1" x14ac:dyDescent="0.2">
      <c r="B983" s="21"/>
    </row>
    <row r="984" spans="2:2" ht="12.75" customHeight="1" x14ac:dyDescent="0.2">
      <c r="B984" s="21"/>
    </row>
    <row r="985" spans="2:2" ht="12.75" customHeight="1" x14ac:dyDescent="0.2">
      <c r="B985" s="21"/>
    </row>
    <row r="986" spans="2:2" ht="12.75" customHeight="1" x14ac:dyDescent="0.2">
      <c r="B986" s="21"/>
    </row>
    <row r="987" spans="2:2" ht="12.75" customHeight="1" x14ac:dyDescent="0.2">
      <c r="B987" s="21"/>
    </row>
    <row r="988" spans="2:2" ht="12.75" customHeight="1" x14ac:dyDescent="0.2">
      <c r="B988" s="21"/>
    </row>
    <row r="989" spans="2:2" ht="12.75" customHeight="1" x14ac:dyDescent="0.2">
      <c r="B989" s="21"/>
    </row>
    <row r="990" spans="2:2" ht="12.75" customHeight="1" x14ac:dyDescent="0.2">
      <c r="B990" s="21"/>
    </row>
    <row r="991" spans="2:2" ht="12.75" customHeight="1" x14ac:dyDescent="0.2">
      <c r="B991" s="21"/>
    </row>
    <row r="992" spans="2:2" ht="12.75" customHeight="1" x14ac:dyDescent="0.2">
      <c r="B992" s="21"/>
    </row>
    <row r="993" spans="2:2" ht="12.75" customHeight="1" x14ac:dyDescent="0.2">
      <c r="B993" s="21"/>
    </row>
    <row r="994" spans="2:2" ht="12.75" customHeight="1" x14ac:dyDescent="0.2">
      <c r="B994" s="21"/>
    </row>
    <row r="995" spans="2:2" ht="12.75" customHeight="1" x14ac:dyDescent="0.2">
      <c r="B995" s="21"/>
    </row>
    <row r="996" spans="2:2" ht="12.75" customHeight="1" x14ac:dyDescent="0.2">
      <c r="B996" s="21"/>
    </row>
    <row r="997" spans="2:2" ht="12.75" customHeight="1" x14ac:dyDescent="0.2">
      <c r="B997" s="21"/>
    </row>
    <row r="998" spans="2:2" ht="12.75" customHeight="1" x14ac:dyDescent="0.2">
      <c r="B998" s="21"/>
    </row>
  </sheetData>
  <dataValidations count="5">
    <dataValidation type="list" allowBlank="1" showErrorMessage="1" sqref="B27" xr:uid="{00000000-0002-0000-0100-000000000000}">
      <formula1>Stadion_2</formula1>
    </dataValidation>
    <dataValidation type="list" allowBlank="1" showErrorMessage="1" sqref="B15" xr:uid="{00000000-0002-0000-0100-000001000000}">
      <formula1>Pr.oblik</formula1>
    </dataValidation>
    <dataValidation type="list" allowBlank="1" showErrorMessage="1" sqref="B21" xr:uid="{00000000-0002-0000-0100-000002000000}">
      <formula1>Temelj_fin.izvještaji</formula1>
    </dataValidation>
    <dataValidation type="list" allowBlank="1" showErrorMessage="1" sqref="B29" xr:uid="{00000000-0002-0000-0100-000003000000}">
      <formula1>igrači</formula1>
    </dataValidation>
    <dataValidation type="list" allowBlank="1" showErrorMessage="1" sqref="B25" xr:uid="{00000000-0002-0000-0100-000004000000}">
      <formula1>Stadion_1</formula1>
    </dataValidation>
  </dataValidations>
  <pageMargins left="0.7" right="0.7" top="0.75" bottom="0.75" header="0" footer="0"/>
  <pageSetup paperSize="9" scale="85" orientation="portrait" r:id="rId1"/>
  <headerFooter>
    <oddHeader>&amp;R&amp;A</oddHeader>
    <oddFooter>&amp;C Financijski kriteriji - &amp;A</oddFooter>
  </headerFooter>
  <customProperties>
    <customPr name="OrphanNamesChecke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59999389629810485"/>
    <pageSetUpPr fitToPage="1"/>
  </sheetPr>
  <dimension ref="A1:AG996"/>
  <sheetViews>
    <sheetView showGridLines="0" zoomScale="70" zoomScaleNormal="70" workbookViewId="0">
      <pane xSplit="1" ySplit="8" topLeftCell="B9" activePane="bottomRight" state="frozen"/>
      <selection pane="topRight" activeCell="A2" sqref="A2:C2"/>
      <selection pane="bottomLeft" activeCell="A2" sqref="A2:C2"/>
      <selection pane="bottomRight" activeCell="T22" sqref="T22"/>
    </sheetView>
  </sheetViews>
  <sheetFormatPr defaultColWidth="12.5703125" defaultRowHeight="15" customHeight="1" x14ac:dyDescent="0.2"/>
  <cols>
    <col min="1" max="1" width="66.42578125" style="25" customWidth="1"/>
    <col min="2" max="6" width="15.42578125" style="25" customWidth="1"/>
    <col min="7" max="7" width="17.7109375" style="25" customWidth="1"/>
    <col min="8" max="9" width="15.5703125" style="25" customWidth="1"/>
    <col min="10" max="11" width="19.7109375" style="25" customWidth="1"/>
    <col min="12" max="13" width="15.42578125" style="25" customWidth="1"/>
    <col min="14" max="14" width="15.5703125" style="25" customWidth="1"/>
    <col min="15" max="15" width="1.42578125" style="25" customWidth="1"/>
    <col min="16" max="16" width="15.42578125" style="25" customWidth="1"/>
    <col min="17" max="18" width="15.5703125" style="25" customWidth="1"/>
    <col min="19" max="19" width="1.42578125" style="25" customWidth="1"/>
    <col min="20" max="20" width="19.7109375" style="25" customWidth="1"/>
    <col min="21" max="33" width="9.28515625" style="25" customWidth="1"/>
    <col min="34" max="16384" width="12.5703125" style="25"/>
  </cols>
  <sheetData>
    <row r="1" spans="1:33" ht="14.25" customHeight="1" x14ac:dyDescent="0.25">
      <c r="A1" s="378" t="s">
        <v>28</v>
      </c>
      <c r="B1" s="343"/>
      <c r="C1" s="343"/>
      <c r="D1" s="2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</row>
    <row r="2" spans="1:33" ht="14.25" customHeight="1" x14ac:dyDescent="0.25">
      <c r="A2" s="379" t="str">
        <f>REPT('Informacije o klubu'!B1,1)</f>
        <v/>
      </c>
      <c r="B2" s="352"/>
      <c r="C2" s="380"/>
      <c r="D2" s="28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</row>
    <row r="3" spans="1:33" ht="14.25" customHeight="1" x14ac:dyDescent="0.25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</row>
    <row r="4" spans="1:33" ht="32.25" customHeight="1" x14ac:dyDescent="0.25">
      <c r="A4" s="381" t="s">
        <v>228</v>
      </c>
      <c r="B4" s="343"/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136"/>
      <c r="T4" s="136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</row>
    <row r="5" spans="1:33" ht="14.25" customHeight="1" x14ac:dyDescent="0.25">
      <c r="A5" s="30" t="s">
        <v>229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32"/>
      <c r="V5" s="32"/>
      <c r="W5" s="32"/>
      <c r="X5" s="32"/>
      <c r="Y5" s="27"/>
      <c r="Z5" s="27"/>
      <c r="AA5" s="27"/>
      <c r="AB5" s="27"/>
      <c r="AC5" s="27"/>
      <c r="AD5" s="27"/>
      <c r="AE5" s="27"/>
      <c r="AF5" s="27"/>
      <c r="AG5" s="27"/>
    </row>
    <row r="6" spans="1:33" ht="14.25" customHeight="1" x14ac:dyDescent="0.25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32"/>
      <c r="V6" s="32"/>
      <c r="W6" s="32"/>
      <c r="X6" s="32"/>
      <c r="Y6" s="27"/>
      <c r="Z6" s="27"/>
      <c r="AA6" s="27"/>
      <c r="AB6" s="27"/>
      <c r="AC6" s="27"/>
      <c r="AD6" s="27"/>
      <c r="AE6" s="27"/>
      <c r="AF6" s="27"/>
      <c r="AG6" s="27"/>
    </row>
    <row r="7" spans="1:33" ht="27.75" customHeight="1" x14ac:dyDescent="0.25">
      <c r="A7" s="220" t="s">
        <v>32</v>
      </c>
      <c r="B7" s="376" t="s">
        <v>230</v>
      </c>
      <c r="C7" s="382" t="s">
        <v>382</v>
      </c>
      <c r="D7" s="352"/>
      <c r="E7" s="352"/>
      <c r="F7" s="352"/>
      <c r="G7" s="352"/>
      <c r="H7" s="352"/>
      <c r="I7" s="352"/>
      <c r="J7" s="352"/>
      <c r="K7" s="352"/>
      <c r="L7" s="352"/>
      <c r="M7" s="352"/>
      <c r="N7" s="380"/>
      <c r="O7" s="221"/>
      <c r="P7" s="383" t="s">
        <v>304</v>
      </c>
      <c r="Q7" s="352"/>
      <c r="R7" s="380"/>
      <c r="S7" s="137"/>
      <c r="T7" s="376" t="s">
        <v>383</v>
      </c>
      <c r="U7" s="32"/>
      <c r="V7" s="32"/>
      <c r="W7" s="32"/>
      <c r="X7" s="32"/>
      <c r="Y7" s="27"/>
      <c r="Z7" s="27"/>
      <c r="AA7" s="27"/>
      <c r="AB7" s="27"/>
      <c r="AC7" s="27"/>
      <c r="AD7" s="27"/>
      <c r="AE7" s="27"/>
      <c r="AF7" s="27"/>
      <c r="AG7" s="27"/>
    </row>
    <row r="8" spans="1:33" ht="48" x14ac:dyDescent="0.25">
      <c r="A8" s="222"/>
      <c r="B8" s="350"/>
      <c r="C8" s="33" t="s">
        <v>305</v>
      </c>
      <c r="D8" s="33" t="s">
        <v>367</v>
      </c>
      <c r="E8" s="33" t="s">
        <v>307</v>
      </c>
      <c r="F8" s="33" t="s">
        <v>308</v>
      </c>
      <c r="G8" s="138" t="s">
        <v>309</v>
      </c>
      <c r="H8" s="33" t="s">
        <v>310</v>
      </c>
      <c r="I8" s="33" t="s">
        <v>323</v>
      </c>
      <c r="J8" s="138" t="s">
        <v>324</v>
      </c>
      <c r="K8" s="33" t="s">
        <v>311</v>
      </c>
      <c r="L8" s="33" t="s">
        <v>329</v>
      </c>
      <c r="M8" s="34" t="s">
        <v>312</v>
      </c>
      <c r="N8" s="34" t="s">
        <v>330</v>
      </c>
      <c r="O8" s="159"/>
      <c r="P8" s="33" t="s">
        <v>313</v>
      </c>
      <c r="Q8" s="33" t="s">
        <v>314</v>
      </c>
      <c r="R8" s="34" t="s">
        <v>315</v>
      </c>
      <c r="S8" s="139"/>
      <c r="T8" s="350"/>
      <c r="U8" s="32"/>
      <c r="V8" s="32"/>
      <c r="W8" s="32"/>
      <c r="X8" s="32"/>
      <c r="Y8" s="27"/>
      <c r="Z8" s="27"/>
      <c r="AA8" s="27"/>
      <c r="AB8" s="27"/>
      <c r="AC8" s="27"/>
      <c r="AD8" s="27"/>
      <c r="AE8" s="27"/>
      <c r="AF8" s="27"/>
      <c r="AG8" s="27"/>
    </row>
    <row r="9" spans="1:33" ht="15" customHeight="1" x14ac:dyDescent="0.25">
      <c r="A9" s="223" t="s">
        <v>239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7"/>
      <c r="M9" s="157"/>
      <c r="N9" s="157"/>
      <c r="O9" s="140"/>
      <c r="P9" s="156"/>
      <c r="Q9" s="156"/>
      <c r="R9" s="156"/>
      <c r="S9" s="156"/>
      <c r="T9" s="156"/>
      <c r="U9" s="32"/>
      <c r="V9" s="32"/>
      <c r="W9" s="32"/>
      <c r="X9" s="32"/>
      <c r="Y9" s="27"/>
      <c r="Z9" s="27"/>
      <c r="AA9" s="27"/>
      <c r="AB9" s="27"/>
      <c r="AC9" s="27"/>
      <c r="AD9" s="27"/>
      <c r="AE9" s="27"/>
      <c r="AF9" s="27"/>
      <c r="AG9" s="27"/>
    </row>
    <row r="10" spans="1:33" ht="15" customHeight="1" x14ac:dyDescent="0.25">
      <c r="A10" s="224" t="s">
        <v>240</v>
      </c>
      <c r="B10" s="156">
        <f>'Plan novčani tok'!C10</f>
        <v>0</v>
      </c>
      <c r="C10" s="156">
        <f>'Plan novčani tok'!D10</f>
        <v>0</v>
      </c>
      <c r="D10" s="156"/>
      <c r="E10" s="156">
        <f>'Plan novčani tok'!E10</f>
        <v>0</v>
      </c>
      <c r="F10" s="156"/>
      <c r="G10" s="156">
        <f t="shared" ref="G10:G20" si="0">+D10+F10</f>
        <v>0</v>
      </c>
      <c r="H10" s="156">
        <f>'Plan novčani tok'!F10</f>
        <v>0</v>
      </c>
      <c r="I10" s="156"/>
      <c r="J10" s="156">
        <f t="shared" ref="J10:J20" si="1">+G10+I10</f>
        <v>0</v>
      </c>
      <c r="K10" s="156">
        <f>'Plan novčani tok'!G10</f>
        <v>0</v>
      </c>
      <c r="L10" s="156"/>
      <c r="M10" s="156">
        <f>SUM(K10,H10,E10,C10)</f>
        <v>0</v>
      </c>
      <c r="N10" s="156">
        <f t="shared" ref="N10:N20" si="2">SUM(J10,L10)</f>
        <v>0</v>
      </c>
      <c r="O10" s="140"/>
      <c r="P10" s="156">
        <f>'Plan novčani tok'!J10</f>
        <v>0</v>
      </c>
      <c r="Q10" s="156">
        <f>'Plan novčani tok'!K10</f>
        <v>0</v>
      </c>
      <c r="R10" s="156">
        <f t="shared" ref="R10:R20" si="3">SUM(P10,Q10)</f>
        <v>0</v>
      </c>
      <c r="S10" s="156"/>
      <c r="T10" s="156">
        <f>SUM(M10,R10)</f>
        <v>0</v>
      </c>
      <c r="U10" s="32"/>
      <c r="V10" s="32"/>
      <c r="W10" s="32"/>
      <c r="X10" s="32"/>
      <c r="Y10" s="27"/>
      <c r="Z10" s="27"/>
      <c r="AA10" s="27"/>
      <c r="AB10" s="27"/>
      <c r="AC10" s="27"/>
      <c r="AD10" s="27"/>
      <c r="AE10" s="27"/>
      <c r="AF10" s="27"/>
      <c r="AG10" s="27"/>
    </row>
    <row r="11" spans="1:33" ht="15" customHeight="1" x14ac:dyDescent="0.25">
      <c r="A11" s="224" t="s">
        <v>241</v>
      </c>
      <c r="B11" s="156">
        <f>'Plan novčani tok'!C11</f>
        <v>0</v>
      </c>
      <c r="C11" s="156">
        <f>'Plan novčani tok'!D11</f>
        <v>0</v>
      </c>
      <c r="D11" s="156"/>
      <c r="E11" s="156">
        <f>'Plan novčani tok'!E11</f>
        <v>0</v>
      </c>
      <c r="F11" s="156"/>
      <c r="G11" s="156">
        <f t="shared" si="0"/>
        <v>0</v>
      </c>
      <c r="H11" s="156">
        <f>'Plan novčani tok'!F11</f>
        <v>0</v>
      </c>
      <c r="I11" s="156"/>
      <c r="J11" s="156">
        <f t="shared" si="1"/>
        <v>0</v>
      </c>
      <c r="K11" s="156">
        <f>'Plan novčani tok'!G11</f>
        <v>0</v>
      </c>
      <c r="L11" s="156"/>
      <c r="M11" s="156">
        <f t="shared" ref="M11:M20" si="4">SUM(K11,H11,E11,C11)</f>
        <v>0</v>
      </c>
      <c r="N11" s="156">
        <f t="shared" si="2"/>
        <v>0</v>
      </c>
      <c r="O11" s="140"/>
      <c r="P11" s="156">
        <f>'Plan novčani tok'!J11</f>
        <v>0</v>
      </c>
      <c r="Q11" s="156">
        <f>'Plan novčani tok'!K11</f>
        <v>0</v>
      </c>
      <c r="R11" s="156">
        <f t="shared" si="3"/>
        <v>0</v>
      </c>
      <c r="S11" s="156"/>
      <c r="T11" s="156">
        <f t="shared" ref="T11:T20" si="5">SUM(M11,R11)</f>
        <v>0</v>
      </c>
      <c r="U11" s="32"/>
      <c r="V11" s="32"/>
      <c r="W11" s="32"/>
      <c r="X11" s="32"/>
      <c r="Y11" s="27"/>
      <c r="Z11" s="27"/>
      <c r="AA11" s="27"/>
      <c r="AB11" s="27"/>
      <c r="AC11" s="27"/>
      <c r="AD11" s="27"/>
      <c r="AE11" s="27"/>
      <c r="AF11" s="27"/>
      <c r="AG11" s="27"/>
    </row>
    <row r="12" spans="1:33" ht="15" customHeight="1" x14ac:dyDescent="0.25">
      <c r="A12" s="224" t="s">
        <v>242</v>
      </c>
      <c r="B12" s="156">
        <f>'Plan novčani tok'!C12</f>
        <v>0</v>
      </c>
      <c r="C12" s="156">
        <f>'Plan novčani tok'!D12</f>
        <v>0</v>
      </c>
      <c r="D12" s="156"/>
      <c r="E12" s="156">
        <f>'Plan novčani tok'!E12</f>
        <v>0</v>
      </c>
      <c r="F12" s="156"/>
      <c r="G12" s="156">
        <f t="shared" si="0"/>
        <v>0</v>
      </c>
      <c r="H12" s="156">
        <f>'Plan novčani tok'!F12</f>
        <v>0</v>
      </c>
      <c r="I12" s="156"/>
      <c r="J12" s="156">
        <f t="shared" si="1"/>
        <v>0</v>
      </c>
      <c r="K12" s="156">
        <f>'Plan novčani tok'!G12</f>
        <v>0</v>
      </c>
      <c r="L12" s="156"/>
      <c r="M12" s="156">
        <f t="shared" si="4"/>
        <v>0</v>
      </c>
      <c r="N12" s="156">
        <f t="shared" si="2"/>
        <v>0</v>
      </c>
      <c r="O12" s="140"/>
      <c r="P12" s="156">
        <f>'Plan novčani tok'!J12</f>
        <v>0</v>
      </c>
      <c r="Q12" s="156">
        <f>'Plan novčani tok'!K12</f>
        <v>0</v>
      </c>
      <c r="R12" s="156">
        <f t="shared" si="3"/>
        <v>0</v>
      </c>
      <c r="S12" s="156"/>
      <c r="T12" s="156">
        <f t="shared" si="5"/>
        <v>0</v>
      </c>
      <c r="U12" s="32"/>
      <c r="V12" s="32"/>
      <c r="W12" s="32"/>
      <c r="X12" s="32"/>
      <c r="Y12" s="27"/>
      <c r="Z12" s="27"/>
      <c r="AA12" s="27"/>
      <c r="AB12" s="27"/>
      <c r="AC12" s="27"/>
      <c r="AD12" s="27"/>
      <c r="AE12" s="27"/>
      <c r="AF12" s="27"/>
      <c r="AG12" s="27"/>
    </row>
    <row r="13" spans="1:33" ht="15" customHeight="1" x14ac:dyDescent="0.25">
      <c r="A13" s="224" t="s">
        <v>243</v>
      </c>
      <c r="B13" s="156">
        <f>'Plan novčani tok'!C13</f>
        <v>0</v>
      </c>
      <c r="C13" s="156">
        <f>'Plan novčani tok'!D13</f>
        <v>0</v>
      </c>
      <c r="D13" s="156"/>
      <c r="E13" s="156">
        <f>'Plan novčani tok'!E13</f>
        <v>0</v>
      </c>
      <c r="F13" s="156"/>
      <c r="G13" s="156">
        <f t="shared" si="0"/>
        <v>0</v>
      </c>
      <c r="H13" s="156">
        <f>'Plan novčani tok'!F13</f>
        <v>0</v>
      </c>
      <c r="I13" s="156"/>
      <c r="J13" s="156">
        <f t="shared" si="1"/>
        <v>0</v>
      </c>
      <c r="K13" s="156">
        <f>'Plan novčani tok'!G13</f>
        <v>0</v>
      </c>
      <c r="L13" s="156"/>
      <c r="M13" s="156">
        <f t="shared" si="4"/>
        <v>0</v>
      </c>
      <c r="N13" s="156">
        <f t="shared" si="2"/>
        <v>0</v>
      </c>
      <c r="O13" s="140"/>
      <c r="P13" s="156">
        <f>'Plan novčani tok'!J13</f>
        <v>0</v>
      </c>
      <c r="Q13" s="156">
        <f>'Plan novčani tok'!K13</f>
        <v>0</v>
      </c>
      <c r="R13" s="156">
        <f t="shared" si="3"/>
        <v>0</v>
      </c>
      <c r="S13" s="156"/>
      <c r="T13" s="156">
        <f t="shared" si="5"/>
        <v>0</v>
      </c>
      <c r="U13" s="32"/>
      <c r="V13" s="32"/>
      <c r="W13" s="32"/>
      <c r="X13" s="32"/>
      <c r="Y13" s="27"/>
      <c r="Z13" s="27"/>
      <c r="AA13" s="27"/>
      <c r="AB13" s="27"/>
      <c r="AC13" s="27"/>
      <c r="AD13" s="27"/>
      <c r="AE13" s="27"/>
      <c r="AF13" s="27"/>
      <c r="AG13" s="27"/>
    </row>
    <row r="14" spans="1:33" ht="15" customHeight="1" x14ac:dyDescent="0.25">
      <c r="A14" s="224" t="s">
        <v>244</v>
      </c>
      <c r="B14" s="156">
        <f>'Plan novčani tok'!C14</f>
        <v>0</v>
      </c>
      <c r="C14" s="156">
        <f>'Plan novčani tok'!D14</f>
        <v>0</v>
      </c>
      <c r="D14" s="156"/>
      <c r="E14" s="156">
        <f>'Plan novčani tok'!E14</f>
        <v>0</v>
      </c>
      <c r="F14" s="156"/>
      <c r="G14" s="156">
        <f t="shared" si="0"/>
        <v>0</v>
      </c>
      <c r="H14" s="156">
        <f>'Plan novčani tok'!F14</f>
        <v>0</v>
      </c>
      <c r="I14" s="156"/>
      <c r="J14" s="156">
        <f t="shared" si="1"/>
        <v>0</v>
      </c>
      <c r="K14" s="156">
        <f>'Plan novčani tok'!G14</f>
        <v>0</v>
      </c>
      <c r="L14" s="156"/>
      <c r="M14" s="156">
        <f t="shared" si="4"/>
        <v>0</v>
      </c>
      <c r="N14" s="156">
        <f t="shared" si="2"/>
        <v>0</v>
      </c>
      <c r="O14" s="140"/>
      <c r="P14" s="156">
        <f>'Plan novčani tok'!J14</f>
        <v>0</v>
      </c>
      <c r="Q14" s="156">
        <f>'Plan novčani tok'!K14</f>
        <v>0</v>
      </c>
      <c r="R14" s="156">
        <f t="shared" si="3"/>
        <v>0</v>
      </c>
      <c r="S14" s="156"/>
      <c r="T14" s="156">
        <f t="shared" si="5"/>
        <v>0</v>
      </c>
      <c r="U14" s="32"/>
      <c r="V14" s="32"/>
      <c r="W14" s="32"/>
      <c r="X14" s="32"/>
      <c r="Y14" s="27"/>
      <c r="Z14" s="27"/>
      <c r="AA14" s="27"/>
      <c r="AB14" s="27"/>
      <c r="AC14" s="27"/>
      <c r="AD14" s="27"/>
      <c r="AE14" s="27"/>
      <c r="AF14" s="27"/>
      <c r="AG14" s="27"/>
    </row>
    <row r="15" spans="1:33" ht="15" customHeight="1" x14ac:dyDescent="0.25">
      <c r="A15" s="224" t="s">
        <v>245</v>
      </c>
      <c r="B15" s="156">
        <f>'Plan novčani tok'!C15</f>
        <v>0</v>
      </c>
      <c r="C15" s="156">
        <f>'Plan novčani tok'!D15</f>
        <v>0</v>
      </c>
      <c r="D15" s="156"/>
      <c r="E15" s="156">
        <f>'Plan novčani tok'!E15</f>
        <v>0</v>
      </c>
      <c r="F15" s="156"/>
      <c r="G15" s="156">
        <f t="shared" si="0"/>
        <v>0</v>
      </c>
      <c r="H15" s="156">
        <f>'Plan novčani tok'!F15</f>
        <v>0</v>
      </c>
      <c r="I15" s="156"/>
      <c r="J15" s="156">
        <f t="shared" si="1"/>
        <v>0</v>
      </c>
      <c r="K15" s="156">
        <f>'Plan novčani tok'!G15</f>
        <v>0</v>
      </c>
      <c r="L15" s="156"/>
      <c r="M15" s="156">
        <f t="shared" si="4"/>
        <v>0</v>
      </c>
      <c r="N15" s="156">
        <f t="shared" si="2"/>
        <v>0</v>
      </c>
      <c r="O15" s="140"/>
      <c r="P15" s="156">
        <f>'Plan novčani tok'!J15</f>
        <v>0</v>
      </c>
      <c r="Q15" s="156">
        <f>'Plan novčani tok'!K15</f>
        <v>0</v>
      </c>
      <c r="R15" s="156">
        <f t="shared" si="3"/>
        <v>0</v>
      </c>
      <c r="S15" s="156"/>
      <c r="T15" s="156">
        <f t="shared" si="5"/>
        <v>0</v>
      </c>
      <c r="U15" s="32"/>
      <c r="V15" s="32"/>
      <c r="W15" s="32"/>
      <c r="X15" s="32"/>
      <c r="Y15" s="27"/>
      <c r="Z15" s="27"/>
      <c r="AA15" s="27"/>
      <c r="AB15" s="27"/>
      <c r="AC15" s="27"/>
      <c r="AD15" s="27"/>
      <c r="AE15" s="27"/>
      <c r="AF15" s="27"/>
      <c r="AG15" s="27"/>
    </row>
    <row r="16" spans="1:33" ht="15" customHeight="1" x14ac:dyDescent="0.25">
      <c r="A16" s="224" t="s">
        <v>362</v>
      </c>
      <c r="B16" s="156">
        <f>'Plan novčani tok'!C16</f>
        <v>0</v>
      </c>
      <c r="C16" s="156">
        <f>'Plan novčani tok'!D16</f>
        <v>0</v>
      </c>
      <c r="D16" s="156"/>
      <c r="E16" s="156">
        <f>'Plan novčani tok'!E16</f>
        <v>0</v>
      </c>
      <c r="F16" s="156"/>
      <c r="G16" s="156">
        <f t="shared" ref="G16" si="6">+D16+F16</f>
        <v>0</v>
      </c>
      <c r="H16" s="156">
        <f>'Plan novčani tok'!F16</f>
        <v>0</v>
      </c>
      <c r="I16" s="156"/>
      <c r="J16" s="156">
        <f t="shared" ref="J16" si="7">+G16+I16</f>
        <v>0</v>
      </c>
      <c r="K16" s="156">
        <f>'Plan novčani tok'!G16</f>
        <v>0</v>
      </c>
      <c r="L16" s="156"/>
      <c r="M16" s="156">
        <f t="shared" ref="M16" si="8">SUM(K16,H16,E16,C16)</f>
        <v>0</v>
      </c>
      <c r="N16" s="156">
        <f t="shared" ref="N16" si="9">SUM(J16,L16)</f>
        <v>0</v>
      </c>
      <c r="O16" s="140"/>
      <c r="P16" s="156">
        <f>'Plan novčani tok'!J16</f>
        <v>0</v>
      </c>
      <c r="Q16" s="156">
        <f>'Plan novčani tok'!K16</f>
        <v>0</v>
      </c>
      <c r="R16" s="156">
        <f t="shared" ref="R16" si="10">SUM(P16,Q16)</f>
        <v>0</v>
      </c>
      <c r="S16" s="156"/>
      <c r="T16" s="156">
        <f t="shared" ref="T16" si="11">SUM(M16,R16)</f>
        <v>0</v>
      </c>
      <c r="U16" s="32"/>
      <c r="V16" s="32"/>
      <c r="W16" s="32"/>
      <c r="X16" s="32"/>
      <c r="Y16" s="27"/>
      <c r="Z16" s="27"/>
      <c r="AA16" s="27"/>
      <c r="AB16" s="27"/>
      <c r="AC16" s="27"/>
      <c r="AD16" s="27"/>
      <c r="AE16" s="27"/>
      <c r="AF16" s="27"/>
      <c r="AG16" s="27"/>
    </row>
    <row r="17" spans="1:33" ht="14.25" customHeight="1" x14ac:dyDescent="0.25">
      <c r="A17" s="225" t="s">
        <v>246</v>
      </c>
      <c r="B17" s="156">
        <f>'Plan novčani tok'!C17</f>
        <v>0</v>
      </c>
      <c r="C17" s="156">
        <f>'Plan novčani tok'!D17</f>
        <v>0</v>
      </c>
      <c r="D17" s="156"/>
      <c r="E17" s="156">
        <f>'Plan novčani tok'!E17</f>
        <v>0</v>
      </c>
      <c r="F17" s="156"/>
      <c r="G17" s="156">
        <f t="shared" si="0"/>
        <v>0</v>
      </c>
      <c r="H17" s="156">
        <f>'Plan novčani tok'!F17</f>
        <v>0</v>
      </c>
      <c r="I17" s="156"/>
      <c r="J17" s="156">
        <f t="shared" si="1"/>
        <v>0</v>
      </c>
      <c r="K17" s="156">
        <f>'Plan novčani tok'!G17</f>
        <v>0</v>
      </c>
      <c r="L17" s="156"/>
      <c r="M17" s="156">
        <f t="shared" si="4"/>
        <v>0</v>
      </c>
      <c r="N17" s="156">
        <f t="shared" si="2"/>
        <v>0</v>
      </c>
      <c r="O17" s="140"/>
      <c r="P17" s="156">
        <f>'Plan novčani tok'!J17</f>
        <v>0</v>
      </c>
      <c r="Q17" s="156">
        <f>'Plan novčani tok'!K17</f>
        <v>0</v>
      </c>
      <c r="R17" s="156">
        <f t="shared" si="3"/>
        <v>0</v>
      </c>
      <c r="S17" s="156"/>
      <c r="T17" s="156">
        <f t="shared" si="5"/>
        <v>0</v>
      </c>
      <c r="U17" s="32"/>
      <c r="V17" s="32"/>
      <c r="W17" s="32"/>
      <c r="X17" s="32"/>
      <c r="Y17" s="27"/>
      <c r="Z17" s="27"/>
      <c r="AA17" s="27"/>
      <c r="AB17" s="27"/>
      <c r="AC17" s="27"/>
      <c r="AD17" s="27"/>
      <c r="AE17" s="27"/>
      <c r="AF17" s="27"/>
      <c r="AG17" s="27"/>
    </row>
    <row r="18" spans="1:33" ht="14.25" customHeight="1" x14ac:dyDescent="0.25">
      <c r="A18" s="225" t="s">
        <v>247</v>
      </c>
      <c r="B18" s="156">
        <f>'Plan novčani tok'!C18</f>
        <v>0</v>
      </c>
      <c r="C18" s="156">
        <f>'Plan novčani tok'!D18</f>
        <v>0</v>
      </c>
      <c r="D18" s="156"/>
      <c r="E18" s="156">
        <f>'Plan novčani tok'!E18</f>
        <v>0</v>
      </c>
      <c r="F18" s="156"/>
      <c r="G18" s="156">
        <f t="shared" si="0"/>
        <v>0</v>
      </c>
      <c r="H18" s="156">
        <f>'Plan novčani tok'!F18</f>
        <v>0</v>
      </c>
      <c r="I18" s="156"/>
      <c r="J18" s="156">
        <f t="shared" si="1"/>
        <v>0</v>
      </c>
      <c r="K18" s="156">
        <f>'Plan novčani tok'!G18</f>
        <v>0</v>
      </c>
      <c r="L18" s="156"/>
      <c r="M18" s="156">
        <f t="shared" si="4"/>
        <v>0</v>
      </c>
      <c r="N18" s="156">
        <f t="shared" si="2"/>
        <v>0</v>
      </c>
      <c r="O18" s="140"/>
      <c r="P18" s="156">
        <f>'Plan novčani tok'!J18</f>
        <v>0</v>
      </c>
      <c r="Q18" s="156">
        <f>'Plan novčani tok'!K18</f>
        <v>0</v>
      </c>
      <c r="R18" s="156">
        <f t="shared" si="3"/>
        <v>0</v>
      </c>
      <c r="S18" s="156"/>
      <c r="T18" s="156">
        <f t="shared" si="5"/>
        <v>0</v>
      </c>
      <c r="U18" s="32"/>
      <c r="V18" s="32"/>
      <c r="W18" s="32"/>
      <c r="X18" s="32"/>
      <c r="Y18" s="27"/>
      <c r="Z18" s="27"/>
      <c r="AA18" s="27"/>
      <c r="AB18" s="27"/>
      <c r="AC18" s="27"/>
      <c r="AD18" s="27"/>
      <c r="AE18" s="27"/>
      <c r="AF18" s="27"/>
      <c r="AG18" s="27"/>
    </row>
    <row r="19" spans="1:33" ht="14.25" customHeight="1" x14ac:dyDescent="0.25">
      <c r="A19" s="225" t="s">
        <v>248</v>
      </c>
      <c r="B19" s="156">
        <f>'Plan novčani tok'!C19</f>
        <v>0</v>
      </c>
      <c r="C19" s="156">
        <f>'Plan novčani tok'!D19</f>
        <v>0</v>
      </c>
      <c r="D19" s="156"/>
      <c r="E19" s="156">
        <f>'Plan novčani tok'!E19</f>
        <v>0</v>
      </c>
      <c r="F19" s="156"/>
      <c r="G19" s="156">
        <f t="shared" si="0"/>
        <v>0</v>
      </c>
      <c r="H19" s="156">
        <f>'Plan novčani tok'!F19</f>
        <v>0</v>
      </c>
      <c r="I19" s="156"/>
      <c r="J19" s="156">
        <f t="shared" si="1"/>
        <v>0</v>
      </c>
      <c r="K19" s="156">
        <f>'Plan novčani tok'!G19</f>
        <v>0</v>
      </c>
      <c r="L19" s="156"/>
      <c r="M19" s="156">
        <f t="shared" si="4"/>
        <v>0</v>
      </c>
      <c r="N19" s="156">
        <f t="shared" si="2"/>
        <v>0</v>
      </c>
      <c r="O19" s="140"/>
      <c r="P19" s="156">
        <f>'Plan novčani tok'!J19</f>
        <v>0</v>
      </c>
      <c r="Q19" s="156">
        <f>'Plan novčani tok'!K19</f>
        <v>0</v>
      </c>
      <c r="R19" s="156">
        <f t="shared" si="3"/>
        <v>0</v>
      </c>
      <c r="S19" s="156"/>
      <c r="T19" s="156">
        <f t="shared" si="5"/>
        <v>0</v>
      </c>
      <c r="U19" s="32"/>
      <c r="V19" s="32"/>
      <c r="W19" s="32"/>
      <c r="X19" s="32"/>
      <c r="Y19" s="27"/>
      <c r="Z19" s="27"/>
      <c r="AA19" s="27"/>
      <c r="AB19" s="27"/>
      <c r="AC19" s="27"/>
      <c r="AD19" s="27"/>
      <c r="AE19" s="27"/>
      <c r="AF19" s="27"/>
      <c r="AG19" s="27"/>
    </row>
    <row r="20" spans="1:33" ht="14.25" customHeight="1" x14ac:dyDescent="0.25">
      <c r="A20" s="225" t="s">
        <v>249</v>
      </c>
      <c r="B20" s="156">
        <f>'Plan novčani tok'!C20</f>
        <v>0</v>
      </c>
      <c r="C20" s="156">
        <f>'Plan novčani tok'!D20</f>
        <v>0</v>
      </c>
      <c r="D20" s="156"/>
      <c r="E20" s="156">
        <f>'Plan novčani tok'!E20</f>
        <v>0</v>
      </c>
      <c r="F20" s="156"/>
      <c r="G20" s="156">
        <f t="shared" si="0"/>
        <v>0</v>
      </c>
      <c r="H20" s="156">
        <f>'Plan novčani tok'!F20</f>
        <v>0</v>
      </c>
      <c r="I20" s="156"/>
      <c r="J20" s="156">
        <f t="shared" si="1"/>
        <v>0</v>
      </c>
      <c r="K20" s="156">
        <f>'Plan novčani tok'!G20</f>
        <v>0</v>
      </c>
      <c r="L20" s="156"/>
      <c r="M20" s="156">
        <f t="shared" si="4"/>
        <v>0</v>
      </c>
      <c r="N20" s="156">
        <f t="shared" si="2"/>
        <v>0</v>
      </c>
      <c r="O20" s="140"/>
      <c r="P20" s="156">
        <f>'Plan novčani tok'!J20</f>
        <v>0</v>
      </c>
      <c r="Q20" s="156">
        <f>'Plan novčani tok'!K20</f>
        <v>0</v>
      </c>
      <c r="R20" s="156">
        <f t="shared" si="3"/>
        <v>0</v>
      </c>
      <c r="S20" s="156"/>
      <c r="T20" s="156">
        <f t="shared" si="5"/>
        <v>0</v>
      </c>
      <c r="U20" s="32"/>
      <c r="V20" s="32"/>
      <c r="W20" s="32"/>
      <c r="X20" s="32"/>
      <c r="Y20" s="27"/>
      <c r="Z20" s="27"/>
      <c r="AA20" s="27"/>
      <c r="AB20" s="27"/>
      <c r="AC20" s="27"/>
      <c r="AD20" s="27"/>
      <c r="AE20" s="27"/>
      <c r="AF20" s="27"/>
      <c r="AG20" s="27"/>
    </row>
    <row r="21" spans="1:33" ht="14.25" customHeight="1" x14ac:dyDescent="0.25">
      <c r="A21" s="226"/>
      <c r="B21" s="227"/>
      <c r="C21" s="227"/>
      <c r="D21" s="227"/>
      <c r="E21" s="227"/>
      <c r="F21" s="227"/>
      <c r="G21" s="227"/>
      <c r="H21" s="227"/>
      <c r="I21" s="156"/>
      <c r="J21" s="156"/>
      <c r="K21" s="156"/>
      <c r="L21" s="156"/>
      <c r="M21" s="156"/>
      <c r="N21" s="156"/>
      <c r="O21" s="140"/>
      <c r="P21" s="227"/>
      <c r="Q21" s="227"/>
      <c r="R21" s="156"/>
      <c r="S21" s="156"/>
      <c r="T21" s="156"/>
      <c r="U21" s="32"/>
      <c r="V21" s="32"/>
      <c r="W21" s="32"/>
      <c r="X21" s="32"/>
      <c r="Y21" s="27"/>
      <c r="Z21" s="27"/>
      <c r="AA21" s="27"/>
      <c r="AB21" s="27"/>
      <c r="AC21" s="27"/>
      <c r="AD21" s="27"/>
      <c r="AE21" s="27"/>
      <c r="AF21" s="27"/>
      <c r="AG21" s="27"/>
    </row>
    <row r="22" spans="1:33" ht="15" customHeight="1" x14ac:dyDescent="0.25">
      <c r="A22" s="141" t="s">
        <v>250</v>
      </c>
      <c r="B22" s="142">
        <f t="shared" ref="B22:N22" si="12">SUM(B10:B20)</f>
        <v>0</v>
      </c>
      <c r="C22" s="142">
        <f t="shared" si="12"/>
        <v>0</v>
      </c>
      <c r="D22" s="142">
        <f t="shared" si="12"/>
        <v>0</v>
      </c>
      <c r="E22" s="142">
        <f t="shared" si="12"/>
        <v>0</v>
      </c>
      <c r="F22" s="142">
        <f t="shared" si="12"/>
        <v>0</v>
      </c>
      <c r="G22" s="142">
        <f t="shared" si="12"/>
        <v>0</v>
      </c>
      <c r="H22" s="142">
        <f t="shared" si="12"/>
        <v>0</v>
      </c>
      <c r="I22" s="142">
        <f t="shared" si="12"/>
        <v>0</v>
      </c>
      <c r="J22" s="142">
        <f t="shared" si="12"/>
        <v>0</v>
      </c>
      <c r="K22" s="142">
        <f t="shared" si="12"/>
        <v>0</v>
      </c>
      <c r="L22" s="142">
        <f t="shared" si="12"/>
        <v>0</v>
      </c>
      <c r="M22" s="142">
        <f t="shared" si="12"/>
        <v>0</v>
      </c>
      <c r="N22" s="142">
        <f t="shared" si="12"/>
        <v>0</v>
      </c>
      <c r="O22" s="140"/>
      <c r="P22" s="142">
        <f t="shared" ref="P22:R22" si="13">SUM(P10:P20)</f>
        <v>0</v>
      </c>
      <c r="Q22" s="142">
        <f t="shared" si="13"/>
        <v>0</v>
      </c>
      <c r="R22" s="142">
        <f t="shared" si="13"/>
        <v>0</v>
      </c>
      <c r="S22" s="156"/>
      <c r="T22" s="142">
        <f>SUM(T10:T20)</f>
        <v>0</v>
      </c>
      <c r="U22" s="32"/>
      <c r="V22" s="32"/>
      <c r="W22" s="32"/>
      <c r="X22" s="32"/>
      <c r="Y22" s="27"/>
      <c r="Z22" s="27"/>
      <c r="AA22" s="27"/>
      <c r="AB22" s="27"/>
      <c r="AC22" s="27"/>
      <c r="AD22" s="27"/>
      <c r="AE22" s="27"/>
      <c r="AF22" s="27"/>
      <c r="AG22" s="27"/>
    </row>
    <row r="23" spans="1:33" ht="14.25" customHeight="1" x14ac:dyDescent="0.25">
      <c r="A23" s="226"/>
      <c r="B23" s="157"/>
      <c r="C23" s="157"/>
      <c r="D23" s="157"/>
      <c r="E23" s="157"/>
      <c r="F23" s="157"/>
      <c r="G23" s="157"/>
      <c r="H23" s="157"/>
      <c r="I23" s="156"/>
      <c r="J23" s="156"/>
      <c r="K23" s="156"/>
      <c r="L23" s="156"/>
      <c r="M23" s="156"/>
      <c r="N23" s="156"/>
      <c r="O23" s="140"/>
      <c r="P23" s="157"/>
      <c r="Q23" s="157"/>
      <c r="R23" s="157"/>
      <c r="S23" s="156"/>
      <c r="T23" s="157"/>
      <c r="U23" s="32"/>
      <c r="V23" s="32"/>
      <c r="W23" s="32"/>
      <c r="X23" s="32"/>
      <c r="Y23" s="27"/>
      <c r="Z23" s="27"/>
      <c r="AA23" s="27"/>
      <c r="AB23" s="27"/>
      <c r="AC23" s="27"/>
      <c r="AD23" s="27"/>
      <c r="AE23" s="27"/>
      <c r="AF23" s="27"/>
      <c r="AG23" s="27"/>
    </row>
    <row r="24" spans="1:33" ht="15" customHeight="1" x14ac:dyDescent="0.25">
      <c r="A24" s="223" t="s">
        <v>251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40"/>
      <c r="P24" s="156"/>
      <c r="Q24" s="156"/>
      <c r="R24" s="156"/>
      <c r="S24" s="156"/>
      <c r="T24" s="156"/>
      <c r="U24" s="32"/>
      <c r="V24" s="32"/>
      <c r="W24" s="32"/>
      <c r="X24" s="32"/>
      <c r="Y24" s="27"/>
      <c r="Z24" s="27"/>
      <c r="AA24" s="27"/>
      <c r="AB24" s="27"/>
      <c r="AC24" s="27"/>
      <c r="AD24" s="27"/>
      <c r="AE24" s="27"/>
      <c r="AF24" s="27"/>
      <c r="AG24" s="27"/>
    </row>
    <row r="25" spans="1:33" ht="45.75" customHeight="1" x14ac:dyDescent="0.25">
      <c r="A25" s="225" t="s">
        <v>252</v>
      </c>
      <c r="B25" s="156">
        <f>'Plan novčani tok'!C25</f>
        <v>0</v>
      </c>
      <c r="C25" s="156">
        <f>'Plan novčani tok'!D25</f>
        <v>0</v>
      </c>
      <c r="D25" s="156"/>
      <c r="E25" s="156">
        <f>'Plan novčani tok'!E25</f>
        <v>0</v>
      </c>
      <c r="F25" s="156"/>
      <c r="G25" s="156">
        <f t="shared" ref="G25:G30" si="14">+D25+F25</f>
        <v>0</v>
      </c>
      <c r="H25" s="156">
        <f>'Plan novčani tok'!F25</f>
        <v>0</v>
      </c>
      <c r="I25" s="156"/>
      <c r="J25" s="156">
        <f t="shared" ref="J25:J30" si="15">+G25+I25</f>
        <v>0</v>
      </c>
      <c r="K25" s="156">
        <f>'Plan novčani tok'!G25</f>
        <v>0</v>
      </c>
      <c r="L25" s="156"/>
      <c r="M25" s="156">
        <f t="shared" ref="M25:M30" si="16">SUM(K25,H25,E25,C25)</f>
        <v>0</v>
      </c>
      <c r="N25" s="156">
        <f t="shared" ref="N25:N30" si="17">SUM(J25,L25)</f>
        <v>0</v>
      </c>
      <c r="O25" s="140"/>
      <c r="P25" s="156">
        <f>'Plan novčani tok'!J25</f>
        <v>0</v>
      </c>
      <c r="Q25" s="156">
        <f>'Plan novčani tok'!K25</f>
        <v>0</v>
      </c>
      <c r="R25" s="156">
        <f t="shared" ref="R25:R30" si="18">SUM(P25,Q25)</f>
        <v>0</v>
      </c>
      <c r="S25" s="156"/>
      <c r="T25" s="156">
        <f t="shared" ref="T25:T30" si="19">SUM(M25,R25)</f>
        <v>0</v>
      </c>
      <c r="U25" s="32"/>
      <c r="V25" s="32"/>
      <c r="W25" s="32"/>
      <c r="X25" s="32"/>
      <c r="Y25" s="27"/>
      <c r="Z25" s="27"/>
      <c r="AA25" s="27"/>
      <c r="AB25" s="27"/>
      <c r="AC25" s="27"/>
      <c r="AD25" s="27"/>
      <c r="AE25" s="27"/>
      <c r="AF25" s="27"/>
      <c r="AG25" s="27"/>
    </row>
    <row r="26" spans="1:33" ht="47.25" customHeight="1" x14ac:dyDescent="0.25">
      <c r="A26" s="225" t="s">
        <v>384</v>
      </c>
      <c r="B26" s="156">
        <f>'Plan novčani tok'!C26</f>
        <v>0</v>
      </c>
      <c r="C26" s="156">
        <f>'Plan novčani tok'!D26</f>
        <v>0</v>
      </c>
      <c r="D26" s="156"/>
      <c r="E26" s="156">
        <f>'Plan novčani tok'!E26</f>
        <v>0</v>
      </c>
      <c r="F26" s="156"/>
      <c r="G26" s="156">
        <f t="shared" si="14"/>
        <v>0</v>
      </c>
      <c r="H26" s="156">
        <f>'Plan novčani tok'!F26</f>
        <v>0</v>
      </c>
      <c r="I26" s="156"/>
      <c r="J26" s="156">
        <f t="shared" si="15"/>
        <v>0</v>
      </c>
      <c r="K26" s="156">
        <f>'Plan novčani tok'!G26</f>
        <v>0</v>
      </c>
      <c r="L26" s="156"/>
      <c r="M26" s="156">
        <f t="shared" si="16"/>
        <v>0</v>
      </c>
      <c r="N26" s="156">
        <f t="shared" si="17"/>
        <v>0</v>
      </c>
      <c r="O26" s="140"/>
      <c r="P26" s="156">
        <f>'Plan novčani tok'!J26</f>
        <v>0</v>
      </c>
      <c r="Q26" s="156">
        <f>'Plan novčani tok'!K26</f>
        <v>0</v>
      </c>
      <c r="R26" s="156">
        <f t="shared" si="18"/>
        <v>0</v>
      </c>
      <c r="S26" s="156"/>
      <c r="T26" s="156">
        <f t="shared" si="19"/>
        <v>0</v>
      </c>
      <c r="U26" s="32"/>
      <c r="V26" s="32"/>
      <c r="W26" s="32"/>
      <c r="X26" s="32"/>
      <c r="Y26" s="27"/>
      <c r="Z26" s="27"/>
      <c r="AA26" s="27"/>
      <c r="AB26" s="27"/>
      <c r="AC26" s="27"/>
      <c r="AD26" s="27"/>
      <c r="AE26" s="27"/>
      <c r="AF26" s="27"/>
      <c r="AG26" s="27"/>
    </row>
    <row r="27" spans="1:33" ht="14.25" customHeight="1" x14ac:dyDescent="0.25">
      <c r="A27" s="225" t="s">
        <v>254</v>
      </c>
      <c r="B27" s="156">
        <f>'Plan novčani tok'!C27</f>
        <v>0</v>
      </c>
      <c r="C27" s="156">
        <f>'Plan novčani tok'!D27</f>
        <v>0</v>
      </c>
      <c r="D27" s="156"/>
      <c r="E27" s="156">
        <f>'Plan novčani tok'!E27</f>
        <v>0</v>
      </c>
      <c r="F27" s="156"/>
      <c r="G27" s="156">
        <f t="shared" si="14"/>
        <v>0</v>
      </c>
      <c r="H27" s="156">
        <f>'Plan novčani tok'!F27</f>
        <v>0</v>
      </c>
      <c r="I27" s="156"/>
      <c r="J27" s="156">
        <f t="shared" si="15"/>
        <v>0</v>
      </c>
      <c r="K27" s="156">
        <f>'Plan novčani tok'!G27</f>
        <v>0</v>
      </c>
      <c r="L27" s="156"/>
      <c r="M27" s="156">
        <f t="shared" si="16"/>
        <v>0</v>
      </c>
      <c r="N27" s="156">
        <f t="shared" si="17"/>
        <v>0</v>
      </c>
      <c r="O27" s="140"/>
      <c r="P27" s="156">
        <f>'Plan novčani tok'!J27</f>
        <v>0</v>
      </c>
      <c r="Q27" s="156">
        <f>'Plan novčani tok'!K27</f>
        <v>0</v>
      </c>
      <c r="R27" s="156">
        <f t="shared" si="18"/>
        <v>0</v>
      </c>
      <c r="S27" s="156"/>
      <c r="T27" s="156">
        <f t="shared" si="19"/>
        <v>0</v>
      </c>
      <c r="U27" s="32"/>
      <c r="V27" s="32"/>
      <c r="W27" s="32"/>
      <c r="X27" s="32"/>
      <c r="Y27" s="27"/>
      <c r="Z27" s="27"/>
      <c r="AA27" s="27"/>
      <c r="AB27" s="27"/>
      <c r="AC27" s="27"/>
      <c r="AD27" s="27"/>
      <c r="AE27" s="27"/>
      <c r="AF27" s="27"/>
      <c r="AG27" s="27"/>
    </row>
    <row r="28" spans="1:33" ht="14.25" customHeight="1" x14ac:dyDescent="0.25">
      <c r="A28" s="225" t="s">
        <v>255</v>
      </c>
      <c r="B28" s="156">
        <f>'Plan novčani tok'!C28</f>
        <v>0</v>
      </c>
      <c r="C28" s="156">
        <f>'Plan novčani tok'!D28</f>
        <v>0</v>
      </c>
      <c r="D28" s="156"/>
      <c r="E28" s="156">
        <f>'Plan novčani tok'!E28</f>
        <v>0</v>
      </c>
      <c r="F28" s="156"/>
      <c r="G28" s="156">
        <f t="shared" si="14"/>
        <v>0</v>
      </c>
      <c r="H28" s="156">
        <f>'Plan novčani tok'!F28</f>
        <v>0</v>
      </c>
      <c r="I28" s="156"/>
      <c r="J28" s="156">
        <f t="shared" si="15"/>
        <v>0</v>
      </c>
      <c r="K28" s="156">
        <f>'Plan novčani tok'!G28</f>
        <v>0</v>
      </c>
      <c r="L28" s="156"/>
      <c r="M28" s="156">
        <f t="shared" si="16"/>
        <v>0</v>
      </c>
      <c r="N28" s="156">
        <f t="shared" si="17"/>
        <v>0</v>
      </c>
      <c r="O28" s="140"/>
      <c r="P28" s="156">
        <f>'Plan novčani tok'!J28</f>
        <v>0</v>
      </c>
      <c r="Q28" s="156">
        <f>'Plan novčani tok'!K28</f>
        <v>0</v>
      </c>
      <c r="R28" s="156">
        <f t="shared" si="18"/>
        <v>0</v>
      </c>
      <c r="S28" s="156"/>
      <c r="T28" s="156">
        <f t="shared" si="19"/>
        <v>0</v>
      </c>
      <c r="U28" s="32"/>
      <c r="V28" s="32"/>
      <c r="W28" s="32"/>
      <c r="X28" s="32"/>
      <c r="Y28" s="27"/>
      <c r="Z28" s="27"/>
      <c r="AA28" s="27"/>
      <c r="AB28" s="27"/>
      <c r="AC28" s="27"/>
      <c r="AD28" s="27"/>
      <c r="AE28" s="27"/>
      <c r="AF28" s="27"/>
      <c r="AG28" s="27"/>
    </row>
    <row r="29" spans="1:33" ht="15" customHeight="1" x14ac:dyDescent="0.25">
      <c r="A29" s="225" t="s">
        <v>256</v>
      </c>
      <c r="B29" s="156">
        <f>'Plan novčani tok'!C29</f>
        <v>0</v>
      </c>
      <c r="C29" s="156">
        <f>'Plan novčani tok'!D29</f>
        <v>0</v>
      </c>
      <c r="D29" s="156"/>
      <c r="E29" s="156">
        <f>'Plan novčani tok'!E29</f>
        <v>0</v>
      </c>
      <c r="F29" s="156"/>
      <c r="G29" s="156">
        <f t="shared" si="14"/>
        <v>0</v>
      </c>
      <c r="H29" s="156">
        <f>'Plan novčani tok'!F29</f>
        <v>0</v>
      </c>
      <c r="I29" s="156"/>
      <c r="J29" s="156">
        <f t="shared" si="15"/>
        <v>0</v>
      </c>
      <c r="K29" s="156">
        <f>'Plan novčani tok'!G29</f>
        <v>0</v>
      </c>
      <c r="L29" s="156"/>
      <c r="M29" s="156">
        <f t="shared" si="16"/>
        <v>0</v>
      </c>
      <c r="N29" s="156">
        <f t="shared" si="17"/>
        <v>0</v>
      </c>
      <c r="O29" s="156"/>
      <c r="P29" s="156">
        <f>'Plan novčani tok'!J29</f>
        <v>0</v>
      </c>
      <c r="Q29" s="156">
        <f>'Plan novčani tok'!K29</f>
        <v>0</v>
      </c>
      <c r="R29" s="156">
        <f t="shared" si="18"/>
        <v>0</v>
      </c>
      <c r="S29" s="156"/>
      <c r="T29" s="156">
        <f t="shared" si="19"/>
        <v>0</v>
      </c>
      <c r="U29" s="32"/>
      <c r="V29" s="32"/>
      <c r="W29" s="32"/>
      <c r="X29" s="32"/>
      <c r="Y29" s="27"/>
      <c r="Z29" s="27"/>
      <c r="AA29" s="27"/>
      <c r="AB29" s="27"/>
      <c r="AC29" s="27"/>
      <c r="AD29" s="27"/>
      <c r="AE29" s="27"/>
      <c r="AF29" s="27"/>
      <c r="AG29" s="27"/>
    </row>
    <row r="30" spans="1:33" ht="14.25" customHeight="1" x14ac:dyDescent="0.25">
      <c r="A30" s="225" t="s">
        <v>257</v>
      </c>
      <c r="B30" s="156">
        <f>'Plan novčani tok'!C30</f>
        <v>0</v>
      </c>
      <c r="C30" s="156">
        <f>'Plan novčani tok'!D30</f>
        <v>0</v>
      </c>
      <c r="D30" s="156"/>
      <c r="E30" s="156">
        <f>'Plan novčani tok'!E30</f>
        <v>0</v>
      </c>
      <c r="F30" s="156"/>
      <c r="G30" s="156">
        <f t="shared" si="14"/>
        <v>0</v>
      </c>
      <c r="H30" s="156">
        <f>'Plan novčani tok'!F30</f>
        <v>0</v>
      </c>
      <c r="I30" s="156"/>
      <c r="J30" s="156">
        <f t="shared" si="15"/>
        <v>0</v>
      </c>
      <c r="K30" s="156">
        <f>'Plan novčani tok'!G30</f>
        <v>0</v>
      </c>
      <c r="L30" s="156"/>
      <c r="M30" s="156">
        <f t="shared" si="16"/>
        <v>0</v>
      </c>
      <c r="N30" s="156">
        <f t="shared" si="17"/>
        <v>0</v>
      </c>
      <c r="O30" s="140"/>
      <c r="P30" s="156">
        <f>'Plan novčani tok'!J30</f>
        <v>0</v>
      </c>
      <c r="Q30" s="156">
        <f>'Plan novčani tok'!K30</f>
        <v>0</v>
      </c>
      <c r="R30" s="156">
        <f t="shared" si="18"/>
        <v>0</v>
      </c>
      <c r="S30" s="156"/>
      <c r="T30" s="156">
        <f t="shared" si="19"/>
        <v>0</v>
      </c>
      <c r="U30" s="32"/>
      <c r="V30" s="32"/>
      <c r="W30" s="32"/>
      <c r="X30" s="32"/>
      <c r="Y30" s="27"/>
      <c r="Z30" s="27"/>
      <c r="AA30" s="27"/>
      <c r="AB30" s="27"/>
      <c r="AC30" s="27"/>
      <c r="AD30" s="27"/>
      <c r="AE30" s="27"/>
      <c r="AF30" s="27"/>
      <c r="AG30" s="27"/>
    </row>
    <row r="31" spans="1:33" ht="14.25" customHeight="1" x14ac:dyDescent="0.25">
      <c r="A31" s="228"/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40"/>
      <c r="P31" s="156"/>
      <c r="Q31" s="156"/>
      <c r="R31" s="156"/>
      <c r="S31" s="156"/>
      <c r="T31" s="156"/>
      <c r="U31" s="32"/>
      <c r="V31" s="32"/>
      <c r="W31" s="32"/>
      <c r="X31" s="32"/>
      <c r="Y31" s="27"/>
      <c r="Z31" s="27"/>
      <c r="AA31" s="27"/>
      <c r="AB31" s="27"/>
      <c r="AC31" s="27"/>
      <c r="AD31" s="27"/>
      <c r="AE31" s="27"/>
      <c r="AF31" s="27"/>
      <c r="AG31" s="27"/>
    </row>
    <row r="32" spans="1:33" ht="15" customHeight="1" x14ac:dyDescent="0.25">
      <c r="A32" s="143" t="s">
        <v>258</v>
      </c>
      <c r="B32" s="142">
        <f t="shared" ref="B32:N32" si="20">SUM(B25:B30)</f>
        <v>0</v>
      </c>
      <c r="C32" s="142">
        <f t="shared" si="20"/>
        <v>0</v>
      </c>
      <c r="D32" s="142">
        <f t="shared" si="20"/>
        <v>0</v>
      </c>
      <c r="E32" s="142">
        <f t="shared" si="20"/>
        <v>0</v>
      </c>
      <c r="F32" s="142">
        <f t="shared" si="20"/>
        <v>0</v>
      </c>
      <c r="G32" s="142">
        <f t="shared" si="20"/>
        <v>0</v>
      </c>
      <c r="H32" s="142">
        <f t="shared" si="20"/>
        <v>0</v>
      </c>
      <c r="I32" s="142">
        <f t="shared" si="20"/>
        <v>0</v>
      </c>
      <c r="J32" s="142">
        <f t="shared" si="20"/>
        <v>0</v>
      </c>
      <c r="K32" s="142">
        <f t="shared" si="20"/>
        <v>0</v>
      </c>
      <c r="L32" s="142">
        <f t="shared" si="20"/>
        <v>0</v>
      </c>
      <c r="M32" s="142">
        <f t="shared" si="20"/>
        <v>0</v>
      </c>
      <c r="N32" s="142">
        <f t="shared" si="20"/>
        <v>0</v>
      </c>
      <c r="O32" s="140"/>
      <c r="P32" s="142">
        <f t="shared" ref="P32:R32" si="21">SUM(P25:P30)</f>
        <v>0</v>
      </c>
      <c r="Q32" s="142">
        <f t="shared" si="21"/>
        <v>0</v>
      </c>
      <c r="R32" s="142">
        <f t="shared" si="21"/>
        <v>0</v>
      </c>
      <c r="S32" s="144"/>
      <c r="T32" s="142">
        <f>SUM(T25:T30)</f>
        <v>0</v>
      </c>
      <c r="U32" s="32"/>
      <c r="V32" s="32"/>
      <c r="W32" s="32"/>
      <c r="X32" s="32"/>
      <c r="Y32" s="27"/>
      <c r="Z32" s="27"/>
      <c r="AA32" s="27"/>
      <c r="AB32" s="27"/>
      <c r="AC32" s="27"/>
      <c r="AD32" s="27"/>
      <c r="AE32" s="27"/>
      <c r="AF32" s="27"/>
      <c r="AG32" s="27"/>
    </row>
    <row r="33" spans="1:33" ht="14.25" customHeight="1" x14ac:dyDescent="0.25">
      <c r="A33" s="225"/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40"/>
      <c r="P33" s="156"/>
      <c r="Q33" s="156"/>
      <c r="R33" s="156"/>
      <c r="S33" s="156"/>
      <c r="T33" s="156"/>
      <c r="U33" s="32"/>
      <c r="V33" s="32"/>
      <c r="W33" s="32"/>
      <c r="X33" s="32"/>
      <c r="Y33" s="27"/>
      <c r="Z33" s="27"/>
      <c r="AA33" s="27"/>
      <c r="AB33" s="27"/>
      <c r="AC33" s="27"/>
      <c r="AD33" s="27"/>
      <c r="AE33" s="27"/>
      <c r="AF33" s="27"/>
      <c r="AG33" s="27"/>
    </row>
    <row r="34" spans="1:33" ht="15" customHeight="1" x14ac:dyDescent="0.25">
      <c r="A34" s="229" t="s">
        <v>259</v>
      </c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40"/>
      <c r="P34" s="156"/>
      <c r="Q34" s="156"/>
      <c r="R34" s="156"/>
      <c r="S34" s="156"/>
      <c r="T34" s="156"/>
      <c r="U34" s="32"/>
      <c r="V34" s="32"/>
      <c r="W34" s="32"/>
      <c r="X34" s="32"/>
      <c r="Y34" s="27"/>
      <c r="Z34" s="27"/>
      <c r="AA34" s="27"/>
      <c r="AB34" s="27"/>
      <c r="AC34" s="27"/>
      <c r="AD34" s="27"/>
      <c r="AE34" s="27"/>
      <c r="AF34" s="27"/>
      <c r="AG34" s="27"/>
    </row>
    <row r="35" spans="1:33" ht="14.25" customHeight="1" x14ac:dyDescent="0.25">
      <c r="A35" s="225" t="s">
        <v>260</v>
      </c>
      <c r="B35" s="156">
        <f>'Plan novčani tok'!C35</f>
        <v>0</v>
      </c>
      <c r="C35" s="156">
        <f>'Plan novčani tok'!D35</f>
        <v>0</v>
      </c>
      <c r="D35" s="156"/>
      <c r="E35" s="156">
        <f>'Plan novčani tok'!E35</f>
        <v>0</v>
      </c>
      <c r="F35" s="156"/>
      <c r="G35" s="156">
        <f t="shared" ref="G35:G42" si="22">+D35+F35</f>
        <v>0</v>
      </c>
      <c r="H35" s="156">
        <f>'Plan novčani tok'!F35</f>
        <v>0</v>
      </c>
      <c r="I35" s="156"/>
      <c r="J35" s="156">
        <f t="shared" ref="J35:J42" si="23">+G35+I35</f>
        <v>0</v>
      </c>
      <c r="K35" s="156">
        <f>'Plan novčani tok'!G35</f>
        <v>0</v>
      </c>
      <c r="L35" s="156"/>
      <c r="M35" s="156">
        <f t="shared" ref="M35:M42" si="24">SUM(K35,H35,E35,C35)</f>
        <v>0</v>
      </c>
      <c r="N35" s="156">
        <f t="shared" ref="N35:N42" si="25">SUM(J35,L35)</f>
        <v>0</v>
      </c>
      <c r="O35" s="140"/>
      <c r="P35" s="156">
        <f>'Plan novčani tok'!J35</f>
        <v>0</v>
      </c>
      <c r="Q35" s="156">
        <f>'Plan novčani tok'!K35</f>
        <v>0</v>
      </c>
      <c r="R35" s="156">
        <f t="shared" ref="R35:R43" si="26">SUM(P35,Q35)</f>
        <v>0</v>
      </c>
      <c r="S35" s="156"/>
      <c r="T35" s="156">
        <f t="shared" ref="T35:T42" si="27">SUM(M35,R35)</f>
        <v>0</v>
      </c>
      <c r="U35" s="32"/>
      <c r="V35" s="32"/>
      <c r="W35" s="32"/>
      <c r="X35" s="32"/>
      <c r="Y35" s="27"/>
      <c r="Z35" s="27"/>
      <c r="AA35" s="27"/>
      <c r="AB35" s="27"/>
      <c r="AC35" s="27"/>
      <c r="AD35" s="27"/>
      <c r="AE35" s="27"/>
      <c r="AF35" s="27"/>
      <c r="AG35" s="27"/>
    </row>
    <row r="36" spans="1:33" ht="14.25" customHeight="1" x14ac:dyDescent="0.25">
      <c r="A36" s="225" t="s">
        <v>261</v>
      </c>
      <c r="B36" s="156">
        <f>'Plan novčani tok'!C36</f>
        <v>0</v>
      </c>
      <c r="C36" s="156">
        <f>'Plan novčani tok'!D36</f>
        <v>0</v>
      </c>
      <c r="D36" s="156"/>
      <c r="E36" s="156">
        <f>'Plan novčani tok'!E36</f>
        <v>0</v>
      </c>
      <c r="F36" s="156"/>
      <c r="G36" s="156">
        <f t="shared" si="22"/>
        <v>0</v>
      </c>
      <c r="H36" s="156">
        <f>'Plan novčani tok'!F36</f>
        <v>0</v>
      </c>
      <c r="I36" s="156"/>
      <c r="J36" s="156">
        <f t="shared" si="23"/>
        <v>0</v>
      </c>
      <c r="K36" s="156">
        <f>'Plan novčani tok'!G36</f>
        <v>0</v>
      </c>
      <c r="L36" s="156"/>
      <c r="M36" s="156">
        <f t="shared" si="24"/>
        <v>0</v>
      </c>
      <c r="N36" s="156">
        <f t="shared" si="25"/>
        <v>0</v>
      </c>
      <c r="O36" s="140"/>
      <c r="P36" s="156">
        <f>'Plan novčani tok'!J36</f>
        <v>0</v>
      </c>
      <c r="Q36" s="156">
        <f>'Plan novčani tok'!K36</f>
        <v>0</v>
      </c>
      <c r="R36" s="156">
        <f t="shared" si="26"/>
        <v>0</v>
      </c>
      <c r="S36" s="156"/>
      <c r="T36" s="156">
        <f t="shared" si="27"/>
        <v>0</v>
      </c>
      <c r="U36" s="32"/>
      <c r="V36" s="32"/>
      <c r="W36" s="32"/>
      <c r="X36" s="32"/>
      <c r="Y36" s="27"/>
      <c r="Z36" s="27"/>
      <c r="AA36" s="27"/>
      <c r="AB36" s="27"/>
      <c r="AC36" s="27"/>
      <c r="AD36" s="27"/>
      <c r="AE36" s="27"/>
      <c r="AF36" s="27"/>
      <c r="AG36" s="27"/>
    </row>
    <row r="37" spans="1:33" ht="14.25" customHeight="1" x14ac:dyDescent="0.25">
      <c r="A37" s="225" t="s">
        <v>262</v>
      </c>
      <c r="B37" s="156">
        <f>'Plan novčani tok'!C37</f>
        <v>0</v>
      </c>
      <c r="C37" s="156">
        <f>'Plan novčani tok'!D37</f>
        <v>0</v>
      </c>
      <c r="D37" s="156"/>
      <c r="E37" s="156">
        <f>'Plan novčani tok'!E37</f>
        <v>0</v>
      </c>
      <c r="F37" s="156"/>
      <c r="G37" s="156">
        <f t="shared" si="22"/>
        <v>0</v>
      </c>
      <c r="H37" s="156">
        <f>'Plan novčani tok'!F37</f>
        <v>0</v>
      </c>
      <c r="I37" s="156"/>
      <c r="J37" s="156">
        <f t="shared" si="23"/>
        <v>0</v>
      </c>
      <c r="K37" s="156">
        <f>'Plan novčani tok'!G37</f>
        <v>0</v>
      </c>
      <c r="L37" s="156"/>
      <c r="M37" s="156">
        <f t="shared" si="24"/>
        <v>0</v>
      </c>
      <c r="N37" s="156">
        <f t="shared" si="25"/>
        <v>0</v>
      </c>
      <c r="O37" s="140"/>
      <c r="P37" s="156">
        <f>'Plan novčani tok'!J37</f>
        <v>0</v>
      </c>
      <c r="Q37" s="156">
        <f>'Plan novčani tok'!K37</f>
        <v>0</v>
      </c>
      <c r="R37" s="156">
        <f t="shared" si="26"/>
        <v>0</v>
      </c>
      <c r="S37" s="156"/>
      <c r="T37" s="156">
        <f t="shared" si="27"/>
        <v>0</v>
      </c>
      <c r="U37" s="32"/>
      <c r="V37" s="32"/>
      <c r="W37" s="32"/>
      <c r="X37" s="32"/>
      <c r="Y37" s="27"/>
      <c r="Z37" s="27"/>
      <c r="AA37" s="27"/>
      <c r="AB37" s="27"/>
      <c r="AC37" s="27"/>
      <c r="AD37" s="27"/>
      <c r="AE37" s="27"/>
      <c r="AF37" s="27"/>
      <c r="AG37" s="27"/>
    </row>
    <row r="38" spans="1:33" ht="14.25" customHeight="1" x14ac:dyDescent="0.25">
      <c r="A38" s="225" t="s">
        <v>263</v>
      </c>
      <c r="B38" s="156">
        <f>'Plan novčani tok'!C38</f>
        <v>0</v>
      </c>
      <c r="C38" s="156">
        <f>'Plan novčani tok'!D38</f>
        <v>0</v>
      </c>
      <c r="D38" s="156"/>
      <c r="E38" s="156">
        <f>'Plan novčani tok'!E38</f>
        <v>0</v>
      </c>
      <c r="F38" s="156"/>
      <c r="G38" s="156">
        <f t="shared" si="22"/>
        <v>0</v>
      </c>
      <c r="H38" s="156">
        <f>'Plan novčani tok'!F38</f>
        <v>0</v>
      </c>
      <c r="I38" s="156"/>
      <c r="J38" s="156">
        <f t="shared" si="23"/>
        <v>0</v>
      </c>
      <c r="K38" s="156">
        <f>'Plan novčani tok'!G38</f>
        <v>0</v>
      </c>
      <c r="L38" s="156"/>
      <c r="M38" s="156">
        <f t="shared" si="24"/>
        <v>0</v>
      </c>
      <c r="N38" s="156">
        <f t="shared" si="25"/>
        <v>0</v>
      </c>
      <c r="O38" s="140"/>
      <c r="P38" s="156">
        <f>'Plan novčani tok'!J38</f>
        <v>0</v>
      </c>
      <c r="Q38" s="156">
        <f>'Plan novčani tok'!K38</f>
        <v>0</v>
      </c>
      <c r="R38" s="156">
        <f t="shared" si="26"/>
        <v>0</v>
      </c>
      <c r="S38" s="156"/>
      <c r="T38" s="156">
        <f t="shared" si="27"/>
        <v>0</v>
      </c>
      <c r="U38" s="32"/>
      <c r="V38" s="32"/>
      <c r="W38" s="32"/>
      <c r="X38" s="32"/>
      <c r="Y38" s="27"/>
      <c r="Z38" s="27"/>
      <c r="AA38" s="27"/>
      <c r="AB38" s="27"/>
      <c r="AC38" s="27"/>
      <c r="AD38" s="27"/>
      <c r="AE38" s="27"/>
      <c r="AF38" s="27"/>
      <c r="AG38" s="27"/>
    </row>
    <row r="39" spans="1:33" ht="15" customHeight="1" x14ac:dyDescent="0.25">
      <c r="A39" s="225" t="s">
        <v>264</v>
      </c>
      <c r="B39" s="156">
        <f>'Plan novčani tok'!C39</f>
        <v>0</v>
      </c>
      <c r="C39" s="156">
        <f>'Plan novčani tok'!D39</f>
        <v>0</v>
      </c>
      <c r="D39" s="156"/>
      <c r="E39" s="156">
        <f>'Plan novčani tok'!E39</f>
        <v>0</v>
      </c>
      <c r="F39" s="156"/>
      <c r="G39" s="156">
        <f t="shared" si="22"/>
        <v>0</v>
      </c>
      <c r="H39" s="156">
        <f>'Plan novčani tok'!F39</f>
        <v>0</v>
      </c>
      <c r="I39" s="156"/>
      <c r="J39" s="156">
        <f t="shared" si="23"/>
        <v>0</v>
      </c>
      <c r="K39" s="156">
        <f>'Plan novčani tok'!G39</f>
        <v>0</v>
      </c>
      <c r="L39" s="156"/>
      <c r="M39" s="156">
        <f t="shared" si="24"/>
        <v>0</v>
      </c>
      <c r="N39" s="156">
        <f t="shared" si="25"/>
        <v>0</v>
      </c>
      <c r="O39" s="140"/>
      <c r="P39" s="156">
        <f>'Plan novčani tok'!J39</f>
        <v>0</v>
      </c>
      <c r="Q39" s="156">
        <f>'Plan novčani tok'!K39</f>
        <v>0</v>
      </c>
      <c r="R39" s="156">
        <f t="shared" si="26"/>
        <v>0</v>
      </c>
      <c r="S39" s="156"/>
      <c r="T39" s="156">
        <f t="shared" si="27"/>
        <v>0</v>
      </c>
      <c r="U39" s="32"/>
      <c r="V39" s="32"/>
      <c r="W39" s="32"/>
      <c r="X39" s="32"/>
      <c r="Y39" s="27"/>
      <c r="Z39" s="27"/>
      <c r="AA39" s="27"/>
      <c r="AB39" s="27"/>
      <c r="AC39" s="27"/>
      <c r="AD39" s="27"/>
      <c r="AE39" s="27"/>
      <c r="AF39" s="27"/>
      <c r="AG39" s="27"/>
    </row>
    <row r="40" spans="1:33" ht="14.25" customHeight="1" x14ac:dyDescent="0.25">
      <c r="A40" s="225" t="s">
        <v>265</v>
      </c>
      <c r="B40" s="156">
        <f>'Plan novčani tok'!C40</f>
        <v>0</v>
      </c>
      <c r="C40" s="156">
        <f>'Plan novčani tok'!D40</f>
        <v>0</v>
      </c>
      <c r="D40" s="156"/>
      <c r="E40" s="156">
        <f>'Plan novčani tok'!E40</f>
        <v>0</v>
      </c>
      <c r="F40" s="156"/>
      <c r="G40" s="156">
        <f t="shared" si="22"/>
        <v>0</v>
      </c>
      <c r="H40" s="156">
        <f>'Plan novčani tok'!F40</f>
        <v>0</v>
      </c>
      <c r="I40" s="156"/>
      <c r="J40" s="156">
        <f t="shared" si="23"/>
        <v>0</v>
      </c>
      <c r="K40" s="156">
        <f>'Plan novčani tok'!G40</f>
        <v>0</v>
      </c>
      <c r="L40" s="156"/>
      <c r="M40" s="156">
        <f t="shared" si="24"/>
        <v>0</v>
      </c>
      <c r="N40" s="156">
        <f t="shared" si="25"/>
        <v>0</v>
      </c>
      <c r="O40" s="140"/>
      <c r="P40" s="156">
        <f>'Plan novčani tok'!J40</f>
        <v>0</v>
      </c>
      <c r="Q40" s="156">
        <f>'Plan novčani tok'!K40</f>
        <v>0</v>
      </c>
      <c r="R40" s="156">
        <f t="shared" si="26"/>
        <v>0</v>
      </c>
      <c r="S40" s="156"/>
      <c r="T40" s="156">
        <f t="shared" si="27"/>
        <v>0</v>
      </c>
      <c r="U40" s="32"/>
      <c r="V40" s="32"/>
      <c r="W40" s="32"/>
      <c r="X40" s="32"/>
      <c r="Y40" s="27"/>
      <c r="Z40" s="27"/>
      <c r="AA40" s="27"/>
      <c r="AB40" s="27"/>
      <c r="AC40" s="27"/>
      <c r="AD40" s="27"/>
      <c r="AE40" s="27"/>
      <c r="AF40" s="27"/>
      <c r="AG40" s="27"/>
    </row>
    <row r="41" spans="1:33" ht="15" customHeight="1" x14ac:dyDescent="0.25">
      <c r="A41" s="225" t="s">
        <v>266</v>
      </c>
      <c r="B41" s="156">
        <f>'Plan novčani tok'!C41</f>
        <v>0</v>
      </c>
      <c r="C41" s="156">
        <f>'Plan novčani tok'!D41</f>
        <v>0</v>
      </c>
      <c r="D41" s="156"/>
      <c r="E41" s="156">
        <f>'Plan novčani tok'!E41</f>
        <v>0</v>
      </c>
      <c r="F41" s="156"/>
      <c r="G41" s="156">
        <f t="shared" si="22"/>
        <v>0</v>
      </c>
      <c r="H41" s="156">
        <f>'Plan novčani tok'!F41</f>
        <v>0</v>
      </c>
      <c r="I41" s="156"/>
      <c r="J41" s="156">
        <f t="shared" si="23"/>
        <v>0</v>
      </c>
      <c r="K41" s="156">
        <f>'Plan novčani tok'!G41</f>
        <v>0</v>
      </c>
      <c r="L41" s="156"/>
      <c r="M41" s="156">
        <f t="shared" si="24"/>
        <v>0</v>
      </c>
      <c r="N41" s="156">
        <f t="shared" si="25"/>
        <v>0</v>
      </c>
      <c r="O41" s="140"/>
      <c r="P41" s="156">
        <f>'Plan novčani tok'!J41</f>
        <v>0</v>
      </c>
      <c r="Q41" s="156">
        <f>'Plan novčani tok'!K41</f>
        <v>0</v>
      </c>
      <c r="R41" s="156">
        <f t="shared" si="26"/>
        <v>0</v>
      </c>
      <c r="S41" s="156"/>
      <c r="T41" s="156">
        <f t="shared" si="27"/>
        <v>0</v>
      </c>
      <c r="U41" s="32"/>
      <c r="V41" s="32"/>
      <c r="W41" s="32"/>
      <c r="X41" s="32"/>
      <c r="Y41" s="27"/>
      <c r="Z41" s="27"/>
      <c r="AA41" s="27"/>
      <c r="AB41" s="27"/>
      <c r="AC41" s="27"/>
      <c r="AD41" s="27"/>
      <c r="AE41" s="27"/>
      <c r="AF41" s="27"/>
      <c r="AG41" s="27"/>
    </row>
    <row r="42" spans="1:33" ht="14.25" customHeight="1" x14ac:dyDescent="0.25">
      <c r="A42" s="225" t="s">
        <v>267</v>
      </c>
      <c r="B42" s="156">
        <f>'Plan novčani tok'!C42</f>
        <v>0</v>
      </c>
      <c r="C42" s="156">
        <f>'Plan novčani tok'!D42</f>
        <v>0</v>
      </c>
      <c r="D42" s="156"/>
      <c r="E42" s="156">
        <f>'Plan novčani tok'!E42</f>
        <v>0</v>
      </c>
      <c r="F42" s="156"/>
      <c r="G42" s="156">
        <f t="shared" si="22"/>
        <v>0</v>
      </c>
      <c r="H42" s="156">
        <f>'Plan novčani tok'!F42</f>
        <v>0</v>
      </c>
      <c r="I42" s="156"/>
      <c r="J42" s="156">
        <f t="shared" si="23"/>
        <v>0</v>
      </c>
      <c r="K42" s="156">
        <f>'Plan novčani tok'!G42</f>
        <v>0</v>
      </c>
      <c r="L42" s="156"/>
      <c r="M42" s="156">
        <f t="shared" si="24"/>
        <v>0</v>
      </c>
      <c r="N42" s="156">
        <f t="shared" si="25"/>
        <v>0</v>
      </c>
      <c r="O42" s="140"/>
      <c r="P42" s="156">
        <f>'Plan novčani tok'!J42</f>
        <v>0</v>
      </c>
      <c r="Q42" s="156">
        <f>'Plan novčani tok'!K42</f>
        <v>0</v>
      </c>
      <c r="R42" s="156">
        <f t="shared" si="26"/>
        <v>0</v>
      </c>
      <c r="S42" s="156"/>
      <c r="T42" s="156">
        <f t="shared" si="27"/>
        <v>0</v>
      </c>
      <c r="U42" s="32"/>
      <c r="V42" s="32"/>
      <c r="W42" s="32"/>
      <c r="X42" s="32"/>
      <c r="Y42" s="27"/>
      <c r="Z42" s="27"/>
      <c r="AA42" s="27"/>
      <c r="AB42" s="27"/>
      <c r="AC42" s="27"/>
      <c r="AD42" s="27"/>
      <c r="AE42" s="27"/>
      <c r="AF42" s="27"/>
      <c r="AG42" s="27"/>
    </row>
    <row r="43" spans="1:33" ht="14.25" customHeight="1" x14ac:dyDescent="0.25">
      <c r="A43" s="228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40"/>
      <c r="P43" s="156"/>
      <c r="Q43" s="156"/>
      <c r="R43" s="156">
        <f t="shared" si="26"/>
        <v>0</v>
      </c>
      <c r="S43" s="156"/>
      <c r="T43" s="156"/>
      <c r="U43" s="32"/>
      <c r="V43" s="32"/>
      <c r="W43" s="32"/>
      <c r="X43" s="32"/>
      <c r="Y43" s="27"/>
      <c r="Z43" s="27"/>
      <c r="AA43" s="27"/>
      <c r="AB43" s="27"/>
      <c r="AC43" s="27"/>
      <c r="AD43" s="27"/>
      <c r="AE43" s="27"/>
      <c r="AF43" s="27"/>
      <c r="AG43" s="27"/>
    </row>
    <row r="44" spans="1:33" ht="15" customHeight="1" x14ac:dyDescent="0.25">
      <c r="A44" s="143" t="s">
        <v>268</v>
      </c>
      <c r="B44" s="142">
        <f t="shared" ref="B44:N44" si="28">SUM(B35:B42)</f>
        <v>0</v>
      </c>
      <c r="C44" s="142">
        <f t="shared" si="28"/>
        <v>0</v>
      </c>
      <c r="D44" s="142">
        <f t="shared" si="28"/>
        <v>0</v>
      </c>
      <c r="E44" s="142">
        <f t="shared" si="28"/>
        <v>0</v>
      </c>
      <c r="F44" s="142">
        <f t="shared" si="28"/>
        <v>0</v>
      </c>
      <c r="G44" s="142">
        <f t="shared" si="28"/>
        <v>0</v>
      </c>
      <c r="H44" s="142">
        <f t="shared" si="28"/>
        <v>0</v>
      </c>
      <c r="I44" s="142">
        <f t="shared" si="28"/>
        <v>0</v>
      </c>
      <c r="J44" s="142">
        <f t="shared" si="28"/>
        <v>0</v>
      </c>
      <c r="K44" s="142">
        <f t="shared" si="28"/>
        <v>0</v>
      </c>
      <c r="L44" s="142">
        <f t="shared" si="28"/>
        <v>0</v>
      </c>
      <c r="M44" s="142">
        <f t="shared" si="28"/>
        <v>0</v>
      </c>
      <c r="N44" s="142">
        <f t="shared" si="28"/>
        <v>0</v>
      </c>
      <c r="O44" s="140"/>
      <c r="P44" s="142">
        <f t="shared" ref="P44:R44" si="29">SUM(P35:P42)</f>
        <v>0</v>
      </c>
      <c r="Q44" s="142">
        <f t="shared" si="29"/>
        <v>0</v>
      </c>
      <c r="R44" s="142">
        <f t="shared" si="29"/>
        <v>0</v>
      </c>
      <c r="S44" s="156"/>
      <c r="T44" s="142">
        <f>SUM(T35:T42)</f>
        <v>0</v>
      </c>
      <c r="U44" s="32"/>
      <c r="V44" s="32"/>
      <c r="W44" s="32"/>
      <c r="X44" s="32"/>
      <c r="Y44" s="27"/>
      <c r="Z44" s="27"/>
      <c r="AA44" s="27"/>
      <c r="AB44" s="27"/>
      <c r="AC44" s="27"/>
      <c r="AD44" s="27"/>
      <c r="AE44" s="27"/>
      <c r="AF44" s="27"/>
      <c r="AG44" s="27"/>
    </row>
    <row r="45" spans="1:33" ht="14.25" customHeight="1" x14ac:dyDescent="0.25">
      <c r="A45" s="230"/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40"/>
      <c r="P45" s="144"/>
      <c r="Q45" s="144"/>
      <c r="R45" s="144"/>
      <c r="S45" s="156"/>
      <c r="T45" s="144"/>
      <c r="U45" s="32"/>
      <c r="V45" s="32"/>
      <c r="W45" s="32"/>
      <c r="X45" s="32"/>
      <c r="Y45" s="27"/>
      <c r="Z45" s="27"/>
      <c r="AA45" s="27"/>
      <c r="AB45" s="27"/>
      <c r="AC45" s="27"/>
      <c r="AD45" s="27"/>
      <c r="AE45" s="27"/>
      <c r="AF45" s="27"/>
      <c r="AG45" s="27"/>
    </row>
    <row r="46" spans="1:33" ht="27.75" customHeight="1" x14ac:dyDescent="0.25">
      <c r="A46" s="145" t="s">
        <v>269</v>
      </c>
      <c r="B46" s="142">
        <f t="shared" ref="B46:N46" si="30">SUM(B22,B32,B44)</f>
        <v>0</v>
      </c>
      <c r="C46" s="142">
        <f t="shared" si="30"/>
        <v>0</v>
      </c>
      <c r="D46" s="142">
        <f t="shared" si="30"/>
        <v>0</v>
      </c>
      <c r="E46" s="142">
        <f t="shared" si="30"/>
        <v>0</v>
      </c>
      <c r="F46" s="142">
        <f t="shared" si="30"/>
        <v>0</v>
      </c>
      <c r="G46" s="142">
        <f t="shared" si="30"/>
        <v>0</v>
      </c>
      <c r="H46" s="142">
        <f t="shared" si="30"/>
        <v>0</v>
      </c>
      <c r="I46" s="142">
        <f t="shared" si="30"/>
        <v>0</v>
      </c>
      <c r="J46" s="142">
        <f t="shared" si="30"/>
        <v>0</v>
      </c>
      <c r="K46" s="142">
        <f t="shared" si="30"/>
        <v>0</v>
      </c>
      <c r="L46" s="142">
        <f t="shared" si="30"/>
        <v>0</v>
      </c>
      <c r="M46" s="142">
        <f t="shared" si="30"/>
        <v>0</v>
      </c>
      <c r="N46" s="142">
        <f t="shared" si="30"/>
        <v>0</v>
      </c>
      <c r="O46" s="140"/>
      <c r="P46" s="142">
        <f t="shared" ref="P46:T46" si="31">SUM(P22,P32,P44)</f>
        <v>0</v>
      </c>
      <c r="Q46" s="142">
        <f t="shared" si="31"/>
        <v>0</v>
      </c>
      <c r="R46" s="142">
        <f t="shared" si="31"/>
        <v>0</v>
      </c>
      <c r="S46" s="156"/>
      <c r="T46" s="142">
        <f t="shared" si="31"/>
        <v>0</v>
      </c>
      <c r="U46" s="32"/>
      <c r="V46" s="32"/>
      <c r="W46" s="32"/>
      <c r="X46" s="32"/>
      <c r="Y46" s="27"/>
      <c r="Z46" s="27"/>
      <c r="AA46" s="27"/>
      <c r="AB46" s="27"/>
      <c r="AC46" s="27"/>
      <c r="AD46" s="27"/>
      <c r="AE46" s="27"/>
      <c r="AF46" s="27"/>
      <c r="AG46" s="27"/>
    </row>
    <row r="47" spans="1:33" ht="14.25" customHeight="1" x14ac:dyDescent="0.25">
      <c r="A47" s="136"/>
      <c r="B47" s="415" t="s">
        <v>88</v>
      </c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32"/>
      <c r="V47" s="32"/>
      <c r="W47" s="32"/>
      <c r="X47" s="32"/>
      <c r="Y47" s="27"/>
      <c r="Z47" s="27"/>
      <c r="AA47" s="27"/>
      <c r="AB47" s="27"/>
      <c r="AC47" s="27"/>
      <c r="AD47" s="27"/>
      <c r="AE47" s="27"/>
      <c r="AF47" s="27"/>
      <c r="AG47" s="27"/>
    </row>
    <row r="48" spans="1:33" ht="14.25" customHeight="1" x14ac:dyDescent="0.2">
      <c r="A48" s="126"/>
      <c r="B48" s="343"/>
      <c r="C48" s="323" t="str">
        <f>IF(C46='Bilanca 31.12.26.'!E12-'Bilanca 31.12.26.'!C12,"TOČNO", "NETOČNO")</f>
        <v>TOČNO</v>
      </c>
      <c r="D48" s="323" t="str">
        <f>IF(D46='Bilanca 31.12.26.'!F12-'Bilanca 31.12.26.'!C12,"TOČNO", "NETOČNO")</f>
        <v>TOČNO</v>
      </c>
      <c r="E48" s="323" t="str">
        <f>IF(E46='Bilanca 31.12.26.'!G12-'Bilanca 31.12.26.'!E12,"TOČNO", "NETOČNO")</f>
        <v>TOČNO</v>
      </c>
      <c r="F48" s="323" t="str">
        <f>IF(F46='Bilanca 31.12.26.'!H12-'Bilanca 31.12.26.'!F12,"TOČNO", "NETOČNO")</f>
        <v>TOČNO</v>
      </c>
      <c r="G48" s="323" t="str">
        <f>IF(G46='Bilanca 31.12.26.'!H12-'Bilanca 31.12.26.'!C12,"TOČNO", "NETOČNO")</f>
        <v>TOČNO</v>
      </c>
      <c r="H48" s="323" t="str">
        <f>IF(H46='Bilanca 31.12.26.'!I12-'Bilanca 31.12.26.'!G12,"TOČNO", "NETOČNO")</f>
        <v>TOČNO</v>
      </c>
      <c r="I48" s="323" t="str">
        <f>IF(I46='Bilanca 31.12.26.'!J12-'Bilanca 31.12.26.'!H12,"TOČNO", "NETOČNO")</f>
        <v>TOČNO</v>
      </c>
      <c r="J48" s="323" t="str">
        <f>IF(J46='Bilanca 31.12.26.'!J12-'Bilanca 31.12.26.'!C12,"TOČNO", "NETOČNO")</f>
        <v>TOČNO</v>
      </c>
      <c r="K48" s="323" t="str">
        <f>IF(K46='Bilanca 31.12.26.'!K12-'Bilanca 31.12.26.'!I12,"TOČNO", "NETOČNO")</f>
        <v>TOČNO</v>
      </c>
      <c r="L48" s="323" t="str">
        <f>IF(L46='Bilanca 31.12.26.'!L12-'Bilanca 31.12.26.'!J12,"TOČNO", "NETOČNO")</f>
        <v>TOČNO</v>
      </c>
      <c r="M48" s="323" t="str">
        <f>IF(M46='Bilanca 31.12.26.'!K12-'Bilanca 31.12.26.'!C12,"TOČNO", "NETOČNO")</f>
        <v>TOČNO</v>
      </c>
      <c r="N48" s="323" t="str">
        <f>IF(N46='Bilanca 31.12.26.'!L12-'Bilanca 31.12.26.'!C12,"TOČNO", "NETOČNO")</f>
        <v>TOČNO</v>
      </c>
      <c r="O48" s="95"/>
      <c r="P48" s="323" t="str">
        <f>IF(P46='Bilanca 31.12.26.'!N12-'Bilanca 31.12.26.'!K12,"TOČNO", "NETOČNO")</f>
        <v>TOČNO</v>
      </c>
      <c r="Q48" s="323" t="str">
        <f>IF(Q46='Bilanca 31.12.26.'!O12-'Bilanca 31.12.26.'!N12,"TOČNO", "NETOČNO")</f>
        <v>TOČNO</v>
      </c>
      <c r="R48" s="323" t="str">
        <f>IF(R46='Bilanca 31.12.26.'!O12-'Bilanca 31.12.26.'!K12,"TOČNO", "NETOČNO")</f>
        <v>TOČNO</v>
      </c>
      <c r="S48" s="95"/>
      <c r="T48" s="323" t="str">
        <f>IF(T46='Bilanca 31.12.26.'!O12-'Bilanca 31.12.26.'!C12,"TOČNO", "NETOČNO")</f>
        <v>TOČNO</v>
      </c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</row>
    <row r="49" spans="1:33" ht="26.25" customHeight="1" x14ac:dyDescent="0.2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</row>
    <row r="50" spans="1:33" ht="26.25" customHeight="1" x14ac:dyDescent="0.2">
      <c r="A50" s="146" t="s">
        <v>206</v>
      </c>
      <c r="B50" s="377" t="s">
        <v>270</v>
      </c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</row>
    <row r="51" spans="1:33" ht="27.75" customHeight="1" x14ac:dyDescent="0.25">
      <c r="A51" s="313" t="s">
        <v>240</v>
      </c>
      <c r="B51" s="373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14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</row>
    <row r="52" spans="1:33" ht="27.75" customHeight="1" x14ac:dyDescent="0.25">
      <c r="A52" s="313" t="s">
        <v>241</v>
      </c>
      <c r="B52" s="373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14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</row>
    <row r="53" spans="1:33" ht="27.75" customHeight="1" x14ac:dyDescent="0.25">
      <c r="A53" s="313" t="s">
        <v>242</v>
      </c>
      <c r="B53" s="373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14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</row>
    <row r="54" spans="1:33" ht="27.75" customHeight="1" x14ac:dyDescent="0.25">
      <c r="A54" s="313" t="s">
        <v>243</v>
      </c>
      <c r="B54" s="373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14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</row>
    <row r="55" spans="1:33" ht="27.75" customHeight="1" x14ac:dyDescent="0.25">
      <c r="A55" s="313" t="s">
        <v>245</v>
      </c>
      <c r="B55" s="360"/>
      <c r="C55" s="358"/>
      <c r="D55" s="358"/>
      <c r="E55" s="358"/>
      <c r="F55" s="358"/>
      <c r="G55" s="358"/>
      <c r="H55" s="358"/>
      <c r="I55" s="358"/>
      <c r="J55" s="358"/>
      <c r="K55" s="358"/>
      <c r="L55" s="358"/>
      <c r="M55" s="358"/>
      <c r="N55" s="358"/>
      <c r="O55" s="358"/>
      <c r="P55" s="358"/>
      <c r="Q55" s="358"/>
      <c r="R55" s="358"/>
      <c r="S55" s="358"/>
      <c r="T55" s="358"/>
      <c r="U55" s="14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</row>
    <row r="56" spans="1:33" ht="27.75" customHeight="1" x14ac:dyDescent="0.25">
      <c r="A56" s="314" t="s">
        <v>246</v>
      </c>
      <c r="B56" s="373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338"/>
      <c r="T56" s="338"/>
      <c r="U56" s="14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</row>
    <row r="57" spans="1:33" ht="27.75" customHeight="1" x14ac:dyDescent="0.25">
      <c r="A57" s="314" t="s">
        <v>247</v>
      </c>
      <c r="B57" s="373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14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</row>
    <row r="58" spans="1:33" ht="27.75" customHeight="1" x14ac:dyDescent="0.25">
      <c r="A58" s="314" t="s">
        <v>271</v>
      </c>
      <c r="B58" s="373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14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</row>
    <row r="59" spans="1:33" ht="27.75" customHeight="1" x14ac:dyDescent="0.25">
      <c r="A59" s="314" t="s">
        <v>249</v>
      </c>
      <c r="B59" s="373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338"/>
      <c r="T59" s="338"/>
      <c r="U59" s="14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</row>
    <row r="60" spans="1:33" ht="27.75" customHeight="1" x14ac:dyDescent="0.25">
      <c r="A60" s="314" t="s">
        <v>272</v>
      </c>
      <c r="B60" s="373"/>
      <c r="C60" s="338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14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</row>
    <row r="61" spans="1:33" ht="27.75" customHeight="1" x14ac:dyDescent="0.25">
      <c r="A61" s="314" t="s">
        <v>273</v>
      </c>
      <c r="B61" s="373"/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338"/>
      <c r="R61" s="338"/>
      <c r="S61" s="338"/>
      <c r="T61" s="338"/>
      <c r="U61" s="14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</row>
    <row r="62" spans="1:33" ht="27.75" customHeight="1" x14ac:dyDescent="0.25">
      <c r="A62" s="314" t="s">
        <v>274</v>
      </c>
      <c r="B62" s="373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338"/>
      <c r="T62" s="338"/>
      <c r="U62" s="14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</row>
    <row r="63" spans="1:33" ht="27.75" customHeight="1" x14ac:dyDescent="0.25">
      <c r="A63" s="314" t="s">
        <v>275</v>
      </c>
      <c r="B63" s="373"/>
      <c r="C63" s="338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338"/>
      <c r="R63" s="338"/>
      <c r="S63" s="338"/>
      <c r="T63" s="338"/>
      <c r="U63" s="14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</row>
    <row r="64" spans="1:33" ht="27.75" customHeight="1" x14ac:dyDescent="0.25">
      <c r="A64" s="314" t="s">
        <v>256</v>
      </c>
      <c r="B64" s="373"/>
      <c r="C64" s="338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14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</row>
    <row r="65" spans="1:33" ht="27.75" customHeight="1" x14ac:dyDescent="0.25">
      <c r="A65" s="314" t="s">
        <v>257</v>
      </c>
      <c r="B65" s="373"/>
      <c r="C65" s="338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14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</row>
    <row r="66" spans="1:33" ht="27.75" customHeight="1" x14ac:dyDescent="0.25">
      <c r="A66" s="314" t="s">
        <v>260</v>
      </c>
      <c r="B66" s="373"/>
      <c r="C66" s="338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338"/>
      <c r="T66" s="338"/>
      <c r="U66" s="14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</row>
    <row r="67" spans="1:33" ht="27.75" customHeight="1" x14ac:dyDescent="0.25">
      <c r="A67" s="314" t="s">
        <v>276</v>
      </c>
      <c r="B67" s="373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338"/>
      <c r="R67" s="338"/>
      <c r="S67" s="338"/>
      <c r="T67" s="338"/>
      <c r="U67" s="14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</row>
    <row r="68" spans="1:33" ht="27.75" customHeight="1" x14ac:dyDescent="0.25">
      <c r="A68" s="314" t="s">
        <v>262</v>
      </c>
      <c r="B68" s="373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338"/>
      <c r="T68" s="338"/>
      <c r="U68" s="14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</row>
    <row r="69" spans="1:33" ht="27.75" customHeight="1" x14ac:dyDescent="0.25">
      <c r="A69" s="314" t="s">
        <v>263</v>
      </c>
      <c r="B69" s="373"/>
      <c r="C69" s="338"/>
      <c r="D69" s="338"/>
      <c r="E69" s="338"/>
      <c r="F69" s="338"/>
      <c r="G69" s="338"/>
      <c r="H69" s="338"/>
      <c r="I69" s="338"/>
      <c r="J69" s="338"/>
      <c r="K69" s="338"/>
      <c r="L69" s="338"/>
      <c r="M69" s="338"/>
      <c r="N69" s="338"/>
      <c r="O69" s="338"/>
      <c r="P69" s="338"/>
      <c r="Q69" s="338"/>
      <c r="R69" s="338"/>
      <c r="S69" s="338"/>
      <c r="T69" s="338"/>
      <c r="U69" s="14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</row>
    <row r="70" spans="1:33" ht="27.75" customHeight="1" x14ac:dyDescent="0.25">
      <c r="A70" s="314" t="s">
        <v>264</v>
      </c>
      <c r="B70" s="373"/>
      <c r="C70" s="338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338"/>
      <c r="O70" s="338"/>
      <c r="P70" s="338"/>
      <c r="Q70" s="338"/>
      <c r="R70" s="338"/>
      <c r="S70" s="338"/>
      <c r="T70" s="338"/>
      <c r="U70" s="14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</row>
    <row r="71" spans="1:33" ht="27.75" customHeight="1" x14ac:dyDescent="0.25">
      <c r="A71" s="314" t="s">
        <v>265</v>
      </c>
      <c r="B71" s="373"/>
      <c r="C71" s="338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338"/>
      <c r="P71" s="338"/>
      <c r="Q71" s="338"/>
      <c r="R71" s="338"/>
      <c r="S71" s="338"/>
      <c r="T71" s="338"/>
      <c r="U71" s="14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</row>
    <row r="72" spans="1:33" ht="27.75" customHeight="1" x14ac:dyDescent="0.25">
      <c r="A72" s="314" t="s">
        <v>266</v>
      </c>
      <c r="B72" s="373"/>
      <c r="C72" s="338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338"/>
      <c r="O72" s="338"/>
      <c r="P72" s="338"/>
      <c r="Q72" s="338"/>
      <c r="R72" s="338"/>
      <c r="S72" s="338"/>
      <c r="T72" s="338"/>
      <c r="U72" s="14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</row>
    <row r="73" spans="1:33" ht="27.75" customHeight="1" x14ac:dyDescent="0.25">
      <c r="A73" s="314" t="s">
        <v>277</v>
      </c>
      <c r="B73" s="373"/>
      <c r="C73" s="338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338"/>
      <c r="O73" s="338"/>
      <c r="P73" s="338"/>
      <c r="Q73" s="338"/>
      <c r="R73" s="338"/>
      <c r="S73" s="338"/>
      <c r="T73" s="338"/>
      <c r="U73" s="14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</row>
    <row r="74" spans="1:33" ht="27.75" customHeight="1" x14ac:dyDescent="0.25">
      <c r="A74" s="313" t="s">
        <v>278</v>
      </c>
      <c r="B74" s="373"/>
      <c r="C74" s="338"/>
      <c r="D74" s="338"/>
      <c r="E74" s="338"/>
      <c r="F74" s="338"/>
      <c r="G74" s="338"/>
      <c r="H74" s="338"/>
      <c r="I74" s="338"/>
      <c r="J74" s="338"/>
      <c r="K74" s="338"/>
      <c r="L74" s="338"/>
      <c r="M74" s="338"/>
      <c r="N74" s="338"/>
      <c r="O74" s="338"/>
      <c r="P74" s="338"/>
      <c r="Q74" s="338"/>
      <c r="R74" s="338"/>
      <c r="S74" s="338"/>
      <c r="T74" s="338"/>
      <c r="U74" s="14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</row>
    <row r="75" spans="1:33" ht="27.75" customHeight="1" x14ac:dyDescent="0.25">
      <c r="A75" s="314" t="s">
        <v>279</v>
      </c>
      <c r="B75" s="373"/>
      <c r="C75" s="338"/>
      <c r="D75" s="338"/>
      <c r="E75" s="338"/>
      <c r="F75" s="338"/>
      <c r="G75" s="338"/>
      <c r="H75" s="338"/>
      <c r="I75" s="338"/>
      <c r="J75" s="338"/>
      <c r="K75" s="338"/>
      <c r="L75" s="338"/>
      <c r="M75" s="338"/>
      <c r="N75" s="338"/>
      <c r="O75" s="338"/>
      <c r="P75" s="338"/>
      <c r="Q75" s="338"/>
      <c r="R75" s="338"/>
      <c r="S75" s="338"/>
      <c r="T75" s="338"/>
      <c r="U75" s="14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</row>
    <row r="76" spans="1:33" ht="27.75" customHeight="1" x14ac:dyDescent="0.25">
      <c r="A76" s="314" t="s">
        <v>226</v>
      </c>
      <c r="B76" s="373"/>
      <c r="C76" s="338"/>
      <c r="D76" s="338"/>
      <c r="E76" s="338"/>
      <c r="F76" s="338"/>
      <c r="G76" s="338"/>
      <c r="H76" s="338"/>
      <c r="I76" s="338"/>
      <c r="J76" s="338"/>
      <c r="K76" s="338"/>
      <c r="L76" s="338"/>
      <c r="M76" s="338"/>
      <c r="N76" s="338"/>
      <c r="O76" s="338"/>
      <c r="P76" s="338"/>
      <c r="Q76" s="338"/>
      <c r="R76" s="338"/>
      <c r="S76" s="338"/>
      <c r="T76" s="338"/>
      <c r="U76" s="14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</row>
    <row r="77" spans="1:33" ht="14.25" customHeight="1" x14ac:dyDescent="0.25">
      <c r="A77" s="136"/>
      <c r="B77" s="375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</row>
    <row r="78" spans="1:33" ht="36" customHeight="1" x14ac:dyDescent="0.2">
      <c r="A78" s="129" t="s">
        <v>98</v>
      </c>
      <c r="B78" s="97" t="str">
        <f>REPT('Informacije o klubu'!B31,1)</f>
        <v/>
      </c>
      <c r="C78" s="24"/>
      <c r="D78" s="24"/>
      <c r="E78" s="24"/>
      <c r="F78" s="24"/>
      <c r="G78" s="24"/>
      <c r="H78" s="24" t="str">
        <f>REPT('Informacije o klubu'!B31,1)</f>
        <v/>
      </c>
      <c r="I78" s="24"/>
      <c r="J78" s="24"/>
      <c r="K78" s="24"/>
      <c r="L78" s="24"/>
      <c r="M78" s="24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</row>
    <row r="79" spans="1:33" ht="14.25" customHeight="1" x14ac:dyDescent="0.2">
      <c r="A79" s="299" t="str">
        <f>REPT('Informacije _31.12.26'!B31,1)</f>
        <v/>
      </c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</row>
    <row r="80" spans="1:33" ht="14.25" customHeight="1" x14ac:dyDescent="0.2">
      <c r="A80" s="98" t="s">
        <v>99</v>
      </c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</row>
    <row r="81" spans="1:33" ht="14.25" customHeight="1" x14ac:dyDescent="0.2">
      <c r="A81" s="299" t="str">
        <f>REPT('Informacije _31.12.26'!B11,1)</f>
        <v/>
      </c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</row>
    <row r="82" spans="1:33" ht="14.25" customHeight="1" x14ac:dyDescent="0.25">
      <c r="A82" s="299" t="str">
        <f>REPT('Informacije _31.12.26'!B13,1)</f>
        <v/>
      </c>
      <c r="B82" s="136"/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</row>
    <row r="83" spans="1:33" ht="14.25" customHeight="1" x14ac:dyDescent="0.25">
      <c r="A83" s="27"/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</row>
    <row r="84" spans="1:33" ht="14.25" customHeight="1" x14ac:dyDescent="0.25">
      <c r="A84" s="98" t="s">
        <v>100</v>
      </c>
      <c r="B84" s="136"/>
      <c r="C84" s="136"/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</row>
    <row r="85" spans="1:33" ht="14.25" customHeight="1" x14ac:dyDescent="0.25">
      <c r="A85" s="136"/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</row>
    <row r="86" spans="1:33" ht="14.25" customHeight="1" x14ac:dyDescent="0.25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</row>
    <row r="87" spans="1:33" ht="14.25" customHeight="1" x14ac:dyDescent="0.25">
      <c r="A87" s="136"/>
      <c r="B87" s="136"/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</row>
    <row r="88" spans="1:33" ht="14.25" customHeight="1" x14ac:dyDescent="0.25">
      <c r="A88" s="136"/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</row>
    <row r="89" spans="1:33" ht="14.25" customHeight="1" x14ac:dyDescent="0.25">
      <c r="A89" s="136"/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</row>
    <row r="90" spans="1:33" ht="14.25" customHeight="1" x14ac:dyDescent="0.25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</row>
    <row r="91" spans="1:33" ht="14.25" customHeight="1" x14ac:dyDescent="0.25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</row>
    <row r="92" spans="1:33" ht="14.25" customHeight="1" x14ac:dyDescent="0.25">
      <c r="A92" s="136"/>
      <c r="B92" s="136"/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</row>
    <row r="93" spans="1:33" ht="14.25" customHeight="1" x14ac:dyDescent="0.25">
      <c r="A93" s="136"/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</row>
    <row r="94" spans="1:33" ht="14.25" customHeight="1" x14ac:dyDescent="0.25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</row>
    <row r="95" spans="1:33" ht="14.25" customHeight="1" x14ac:dyDescent="0.25">
      <c r="A95" s="136"/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</row>
    <row r="96" spans="1:33" ht="14.25" customHeight="1" x14ac:dyDescent="0.25">
      <c r="A96" s="136"/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</row>
    <row r="97" spans="1:33" ht="14.25" customHeight="1" x14ac:dyDescent="0.25">
      <c r="A97" s="136"/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</row>
    <row r="98" spans="1:33" ht="14.25" customHeight="1" x14ac:dyDescent="0.25">
      <c r="A98" s="136"/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</row>
    <row r="99" spans="1:33" ht="14.25" customHeight="1" x14ac:dyDescent="0.25">
      <c r="A99" s="136"/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</row>
    <row r="100" spans="1:33" ht="14.25" customHeight="1" x14ac:dyDescent="0.25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</row>
    <row r="101" spans="1:33" ht="14.25" customHeight="1" x14ac:dyDescent="0.25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</row>
    <row r="102" spans="1:33" ht="14.25" customHeight="1" x14ac:dyDescent="0.25">
      <c r="A102" s="136"/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</row>
    <row r="103" spans="1:33" ht="14.25" customHeight="1" x14ac:dyDescent="0.25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</row>
    <row r="104" spans="1:33" ht="14.25" customHeight="1" x14ac:dyDescent="0.25">
      <c r="A104" s="136"/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</row>
    <row r="105" spans="1:33" ht="14.25" customHeight="1" x14ac:dyDescent="0.25">
      <c r="A105" s="136"/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</row>
    <row r="106" spans="1:33" ht="14.25" customHeight="1" x14ac:dyDescent="0.25">
      <c r="A106" s="136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</row>
    <row r="107" spans="1:33" ht="14.25" customHeight="1" x14ac:dyDescent="0.25">
      <c r="A107" s="136"/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</row>
    <row r="108" spans="1:33" ht="14.25" customHeight="1" x14ac:dyDescent="0.25">
      <c r="A108" s="136"/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</row>
    <row r="109" spans="1:33" ht="14.25" customHeight="1" x14ac:dyDescent="0.25">
      <c r="A109" s="136"/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</row>
    <row r="110" spans="1:33" ht="14.25" customHeight="1" x14ac:dyDescent="0.25">
      <c r="A110" s="136"/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</row>
    <row r="111" spans="1:33" ht="14.25" customHeight="1" x14ac:dyDescent="0.25">
      <c r="A111" s="136"/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</row>
    <row r="112" spans="1:33" ht="14.25" customHeight="1" x14ac:dyDescent="0.25">
      <c r="A112" s="136"/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</row>
    <row r="113" spans="1:33" ht="14.25" customHeight="1" x14ac:dyDescent="0.25">
      <c r="A113" s="136"/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</row>
    <row r="114" spans="1:33" ht="14.25" customHeight="1" x14ac:dyDescent="0.25">
      <c r="A114" s="136"/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</row>
    <row r="115" spans="1:33" ht="14.25" customHeight="1" x14ac:dyDescent="0.25">
      <c r="A115" s="136"/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</row>
    <row r="116" spans="1:33" ht="14.25" customHeight="1" x14ac:dyDescent="0.25">
      <c r="A116" s="13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</row>
    <row r="117" spans="1:33" ht="14.25" customHeight="1" x14ac:dyDescent="0.25">
      <c r="A117" s="136"/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</row>
    <row r="118" spans="1:33" ht="14.25" customHeight="1" x14ac:dyDescent="0.25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</row>
    <row r="119" spans="1:33" ht="14.25" customHeight="1" x14ac:dyDescent="0.25">
      <c r="A119" s="136"/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</row>
    <row r="120" spans="1:33" ht="14.25" customHeight="1" x14ac:dyDescent="0.25">
      <c r="A120" s="136"/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</row>
    <row r="121" spans="1:33" ht="14.25" customHeight="1" x14ac:dyDescent="0.25">
      <c r="A121" s="136"/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</row>
    <row r="122" spans="1:33" ht="14.25" customHeight="1" x14ac:dyDescent="0.25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</row>
    <row r="123" spans="1:33" ht="14.25" customHeight="1" x14ac:dyDescent="0.25">
      <c r="A123" s="136"/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</row>
    <row r="124" spans="1:33" ht="14.25" customHeight="1" x14ac:dyDescent="0.25">
      <c r="A124" s="136"/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</row>
    <row r="125" spans="1:33" ht="14.25" customHeight="1" x14ac:dyDescent="0.25">
      <c r="A125" s="136"/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</row>
    <row r="126" spans="1:33" ht="14.25" customHeight="1" x14ac:dyDescent="0.25">
      <c r="A126" s="136"/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</row>
    <row r="127" spans="1:33" ht="14.25" customHeight="1" x14ac:dyDescent="0.25">
      <c r="A127" s="136"/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</row>
    <row r="128" spans="1:33" ht="14.25" customHeight="1" x14ac:dyDescent="0.25">
      <c r="A128" s="136"/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</row>
    <row r="129" spans="1:33" ht="14.25" customHeight="1" x14ac:dyDescent="0.25">
      <c r="A129" s="136"/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</row>
    <row r="130" spans="1:33" ht="14.25" customHeight="1" x14ac:dyDescent="0.25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</row>
    <row r="131" spans="1:33" ht="14.25" customHeight="1" x14ac:dyDescent="0.25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</row>
    <row r="132" spans="1:33" ht="14.25" customHeight="1" x14ac:dyDescent="0.25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</row>
    <row r="133" spans="1:33" ht="14.25" customHeight="1" x14ac:dyDescent="0.25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</row>
    <row r="134" spans="1:33" ht="14.25" customHeight="1" x14ac:dyDescent="0.25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</row>
    <row r="135" spans="1:33" ht="14.25" customHeight="1" x14ac:dyDescent="0.25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</row>
    <row r="136" spans="1:33" ht="14.25" customHeight="1" x14ac:dyDescent="0.25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</row>
    <row r="137" spans="1:33" ht="14.25" customHeight="1" x14ac:dyDescent="0.25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</row>
    <row r="138" spans="1:33" ht="14.25" customHeight="1" x14ac:dyDescent="0.25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</row>
    <row r="139" spans="1:33" ht="14.25" customHeight="1" x14ac:dyDescent="0.25">
      <c r="A139" s="136"/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</row>
    <row r="140" spans="1:33" ht="14.25" customHeight="1" x14ac:dyDescent="0.25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</row>
    <row r="141" spans="1:33" ht="14.25" customHeight="1" x14ac:dyDescent="0.25">
      <c r="A141" s="136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</row>
    <row r="142" spans="1:33" ht="14.25" customHeight="1" x14ac:dyDescent="0.25">
      <c r="A142" s="136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</row>
    <row r="143" spans="1:33" ht="14.25" customHeight="1" x14ac:dyDescent="0.25">
      <c r="A143" s="136"/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</row>
    <row r="144" spans="1:33" ht="14.25" customHeight="1" x14ac:dyDescent="0.25">
      <c r="A144" s="136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</row>
    <row r="145" spans="1:33" ht="14.25" customHeight="1" x14ac:dyDescent="0.25">
      <c r="A145" s="136"/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</row>
    <row r="146" spans="1:33" ht="14.25" customHeight="1" x14ac:dyDescent="0.25">
      <c r="A146" s="136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</row>
    <row r="147" spans="1:33" ht="14.25" customHeight="1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</row>
    <row r="148" spans="1:33" ht="14.25" customHeight="1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</row>
    <row r="149" spans="1:33" ht="14.25" customHeight="1" x14ac:dyDescent="0.25">
      <c r="A149" s="136"/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</row>
    <row r="150" spans="1:33" ht="14.25" customHeight="1" x14ac:dyDescent="0.25">
      <c r="A150" s="136"/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</row>
    <row r="151" spans="1:33" ht="14.25" customHeight="1" x14ac:dyDescent="0.25">
      <c r="A151" s="136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</row>
    <row r="152" spans="1:33" ht="14.25" customHeight="1" x14ac:dyDescent="0.25">
      <c r="A152" s="136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</row>
    <row r="153" spans="1:33" ht="14.25" customHeight="1" x14ac:dyDescent="0.25">
      <c r="A153" s="136"/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</row>
    <row r="154" spans="1:33" ht="14.25" customHeight="1" x14ac:dyDescent="0.25">
      <c r="A154" s="136"/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</row>
    <row r="155" spans="1:33" ht="14.25" customHeight="1" x14ac:dyDescent="0.25">
      <c r="A155" s="136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</row>
    <row r="156" spans="1:33" ht="14.25" customHeight="1" x14ac:dyDescent="0.25">
      <c r="A156" s="136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</row>
    <row r="157" spans="1:33" ht="14.25" customHeight="1" x14ac:dyDescent="0.25">
      <c r="A157" s="136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</row>
    <row r="158" spans="1:33" ht="14.25" customHeight="1" x14ac:dyDescent="0.25">
      <c r="A158" s="136"/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</row>
    <row r="159" spans="1:33" ht="14.25" customHeight="1" x14ac:dyDescent="0.25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</row>
    <row r="160" spans="1:33" ht="14.25" customHeight="1" x14ac:dyDescent="0.25">
      <c r="A160" s="136"/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</row>
    <row r="161" spans="1:33" ht="14.25" customHeight="1" x14ac:dyDescent="0.25">
      <c r="A161" s="136"/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</row>
    <row r="162" spans="1:33" ht="14.25" customHeight="1" x14ac:dyDescent="0.25">
      <c r="A162" s="136"/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</row>
    <row r="163" spans="1:33" ht="14.25" customHeight="1" x14ac:dyDescent="0.25">
      <c r="A163" s="136"/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</row>
    <row r="164" spans="1:33" ht="14.25" customHeight="1" x14ac:dyDescent="0.25">
      <c r="A164" s="136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</row>
    <row r="165" spans="1:33" ht="14.25" customHeight="1" x14ac:dyDescent="0.25">
      <c r="A165" s="136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</row>
    <row r="166" spans="1:33" ht="14.25" customHeight="1" x14ac:dyDescent="0.25">
      <c r="A166" s="136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</row>
    <row r="167" spans="1:33" ht="14.25" customHeight="1" x14ac:dyDescent="0.25">
      <c r="A167" s="136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</row>
    <row r="168" spans="1:33" ht="14.25" customHeight="1" x14ac:dyDescent="0.25">
      <c r="A168" s="136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</row>
    <row r="169" spans="1:33" ht="14.25" customHeight="1" x14ac:dyDescent="0.25">
      <c r="A169" s="136"/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</row>
    <row r="170" spans="1:33" ht="14.25" customHeight="1" x14ac:dyDescent="0.25">
      <c r="A170" s="136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</row>
    <row r="171" spans="1:33" ht="14.25" customHeight="1" x14ac:dyDescent="0.25">
      <c r="A171" s="136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</row>
    <row r="172" spans="1:33" ht="14.25" customHeight="1" x14ac:dyDescent="0.25">
      <c r="A172" s="136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</row>
    <row r="173" spans="1:33" ht="14.25" customHeight="1" x14ac:dyDescent="0.25">
      <c r="A173" s="136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</row>
    <row r="174" spans="1:33" ht="14.25" customHeight="1" x14ac:dyDescent="0.25">
      <c r="A174" s="136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</row>
    <row r="175" spans="1:33" ht="14.25" customHeight="1" x14ac:dyDescent="0.25">
      <c r="A175" s="136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</row>
    <row r="176" spans="1:33" ht="14.25" customHeight="1" x14ac:dyDescent="0.25">
      <c r="A176" s="136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</row>
    <row r="177" spans="1:33" ht="14.25" customHeight="1" x14ac:dyDescent="0.25">
      <c r="A177" s="136"/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</row>
    <row r="178" spans="1:33" ht="14.25" customHeight="1" x14ac:dyDescent="0.25">
      <c r="A178" s="136"/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</row>
    <row r="179" spans="1:33" ht="14.25" customHeight="1" x14ac:dyDescent="0.25">
      <c r="A179" s="136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</row>
    <row r="180" spans="1:33" ht="14.25" customHeight="1" x14ac:dyDescent="0.25">
      <c r="A180" s="136"/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</row>
    <row r="181" spans="1:33" ht="14.25" customHeight="1" x14ac:dyDescent="0.25">
      <c r="A181" s="136"/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</row>
    <row r="182" spans="1:33" ht="14.25" customHeight="1" x14ac:dyDescent="0.25">
      <c r="A182" s="136"/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</row>
    <row r="183" spans="1:33" ht="14.25" customHeight="1" x14ac:dyDescent="0.25">
      <c r="A183" s="136"/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</row>
    <row r="184" spans="1:33" ht="14.25" customHeight="1" x14ac:dyDescent="0.25">
      <c r="A184" s="136"/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</row>
    <row r="185" spans="1:33" ht="14.25" customHeight="1" x14ac:dyDescent="0.25">
      <c r="A185" s="136"/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</row>
    <row r="186" spans="1:33" ht="14.25" customHeight="1" x14ac:dyDescent="0.25">
      <c r="A186" s="136"/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</row>
    <row r="187" spans="1:33" ht="14.25" customHeight="1" x14ac:dyDescent="0.25">
      <c r="A187" s="136"/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</row>
    <row r="188" spans="1:33" ht="14.25" customHeight="1" x14ac:dyDescent="0.25">
      <c r="A188" s="136"/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</row>
    <row r="189" spans="1:33" ht="14.25" customHeight="1" x14ac:dyDescent="0.25">
      <c r="A189" s="136"/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</row>
    <row r="190" spans="1:33" ht="14.25" customHeight="1" x14ac:dyDescent="0.25">
      <c r="A190" s="136"/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</row>
    <row r="191" spans="1:33" ht="14.25" customHeight="1" x14ac:dyDescent="0.25">
      <c r="A191" s="136"/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</row>
    <row r="192" spans="1:33" ht="14.25" customHeight="1" x14ac:dyDescent="0.25">
      <c r="A192" s="136"/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</row>
    <row r="193" spans="1:33" ht="14.25" customHeight="1" x14ac:dyDescent="0.25">
      <c r="A193" s="136"/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</row>
    <row r="194" spans="1:33" ht="14.25" customHeight="1" x14ac:dyDescent="0.25">
      <c r="A194" s="136"/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</row>
    <row r="195" spans="1:33" ht="14.25" customHeight="1" x14ac:dyDescent="0.25">
      <c r="A195" s="136"/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</row>
    <row r="196" spans="1:33" ht="14.25" customHeight="1" x14ac:dyDescent="0.25">
      <c r="A196" s="136"/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</row>
    <row r="197" spans="1:33" ht="14.25" customHeight="1" x14ac:dyDescent="0.25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</row>
    <row r="198" spans="1:33" ht="14.25" customHeight="1" x14ac:dyDescent="0.25">
      <c r="A198" s="136"/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</row>
    <row r="199" spans="1:33" ht="14.25" customHeight="1" x14ac:dyDescent="0.25">
      <c r="A199" s="136"/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</row>
    <row r="200" spans="1:33" ht="14.25" customHeight="1" x14ac:dyDescent="0.25">
      <c r="A200" s="136"/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</row>
    <row r="201" spans="1:33" ht="14.25" customHeight="1" x14ac:dyDescent="0.25">
      <c r="A201" s="136"/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</row>
    <row r="202" spans="1:33" ht="14.25" customHeight="1" x14ac:dyDescent="0.25">
      <c r="A202" s="136"/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</row>
    <row r="203" spans="1:33" ht="14.25" customHeight="1" x14ac:dyDescent="0.25">
      <c r="A203" s="136"/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</row>
    <row r="204" spans="1:33" ht="14.25" customHeight="1" x14ac:dyDescent="0.25">
      <c r="A204" s="136"/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</row>
    <row r="205" spans="1:33" ht="14.25" customHeight="1" x14ac:dyDescent="0.25">
      <c r="A205" s="136"/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</row>
    <row r="206" spans="1:33" ht="14.25" customHeight="1" x14ac:dyDescent="0.25">
      <c r="A206" s="136"/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</row>
    <row r="207" spans="1:33" ht="14.25" customHeight="1" x14ac:dyDescent="0.25">
      <c r="A207" s="136"/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</row>
    <row r="208" spans="1:33" ht="14.25" customHeight="1" x14ac:dyDescent="0.25">
      <c r="A208" s="136"/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</row>
    <row r="209" spans="1:33" ht="14.25" customHeight="1" x14ac:dyDescent="0.25">
      <c r="A209" s="136"/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</row>
    <row r="210" spans="1:33" ht="14.25" customHeight="1" x14ac:dyDescent="0.25">
      <c r="A210" s="136"/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</row>
    <row r="211" spans="1:33" ht="14.25" customHeight="1" x14ac:dyDescent="0.25">
      <c r="A211" s="136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</row>
    <row r="212" spans="1:33" ht="14.25" customHeight="1" x14ac:dyDescent="0.25">
      <c r="A212" s="136"/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</row>
    <row r="213" spans="1:33" ht="14.25" customHeight="1" x14ac:dyDescent="0.25">
      <c r="A213" s="136"/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</row>
    <row r="214" spans="1:33" ht="14.25" customHeight="1" x14ac:dyDescent="0.25">
      <c r="A214" s="136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</row>
    <row r="215" spans="1:33" ht="14.25" customHeight="1" x14ac:dyDescent="0.25">
      <c r="A215" s="136"/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</row>
    <row r="216" spans="1:33" ht="14.25" customHeight="1" x14ac:dyDescent="0.25">
      <c r="A216" s="136"/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</row>
    <row r="217" spans="1:33" ht="14.25" customHeight="1" x14ac:dyDescent="0.25">
      <c r="A217" s="136"/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</row>
    <row r="218" spans="1:33" ht="14.25" customHeight="1" x14ac:dyDescent="0.25">
      <c r="A218" s="136"/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</row>
    <row r="219" spans="1:33" ht="14.25" customHeight="1" x14ac:dyDescent="0.25">
      <c r="A219" s="136"/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</row>
    <row r="220" spans="1:33" ht="14.25" customHeight="1" x14ac:dyDescent="0.25">
      <c r="A220" s="136"/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</row>
    <row r="221" spans="1:33" ht="14.25" customHeight="1" x14ac:dyDescent="0.25">
      <c r="A221" s="136"/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</row>
    <row r="222" spans="1:33" ht="14.25" customHeight="1" x14ac:dyDescent="0.25">
      <c r="A222" s="136"/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</row>
    <row r="223" spans="1:33" ht="14.25" customHeight="1" x14ac:dyDescent="0.25">
      <c r="A223" s="136"/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</row>
    <row r="224" spans="1:33" ht="14.25" customHeight="1" x14ac:dyDescent="0.25">
      <c r="A224" s="136"/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</row>
    <row r="225" spans="1:33" ht="14.25" customHeight="1" x14ac:dyDescent="0.25">
      <c r="A225" s="136"/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</row>
    <row r="226" spans="1:33" ht="14.25" customHeight="1" x14ac:dyDescent="0.25">
      <c r="A226" s="136"/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</row>
    <row r="227" spans="1:33" ht="14.25" customHeight="1" x14ac:dyDescent="0.25">
      <c r="A227" s="136"/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</row>
    <row r="228" spans="1:33" ht="14.25" customHeight="1" x14ac:dyDescent="0.25">
      <c r="A228" s="136"/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</row>
    <row r="229" spans="1:33" ht="14.25" customHeight="1" x14ac:dyDescent="0.25">
      <c r="A229" s="136"/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</row>
    <row r="230" spans="1:33" ht="14.25" customHeight="1" x14ac:dyDescent="0.25">
      <c r="A230" s="136"/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</row>
    <row r="231" spans="1:33" ht="14.25" customHeight="1" x14ac:dyDescent="0.25">
      <c r="A231" s="136"/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</row>
    <row r="232" spans="1:33" ht="14.25" customHeight="1" x14ac:dyDescent="0.25">
      <c r="A232" s="136"/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</row>
    <row r="233" spans="1:33" ht="14.25" customHeight="1" x14ac:dyDescent="0.25">
      <c r="A233" s="136"/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</row>
    <row r="234" spans="1:33" ht="14.25" customHeight="1" x14ac:dyDescent="0.25">
      <c r="A234" s="136"/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</row>
    <row r="235" spans="1:33" ht="14.25" customHeight="1" x14ac:dyDescent="0.25">
      <c r="A235" s="136"/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</row>
    <row r="236" spans="1:33" ht="14.25" customHeight="1" x14ac:dyDescent="0.25">
      <c r="A236" s="136"/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</row>
    <row r="237" spans="1:33" ht="14.25" customHeight="1" x14ac:dyDescent="0.25">
      <c r="A237" s="136"/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</row>
    <row r="238" spans="1:33" ht="14.25" customHeight="1" x14ac:dyDescent="0.25">
      <c r="A238" s="136"/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</row>
    <row r="239" spans="1:33" ht="14.25" customHeight="1" x14ac:dyDescent="0.25">
      <c r="A239" s="136"/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</row>
    <row r="240" spans="1:33" ht="14.25" customHeight="1" x14ac:dyDescent="0.25">
      <c r="A240" s="136"/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</row>
    <row r="241" spans="1:33" ht="14.25" customHeight="1" x14ac:dyDescent="0.25">
      <c r="A241" s="136"/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</row>
    <row r="242" spans="1:33" ht="14.25" customHeight="1" x14ac:dyDescent="0.25">
      <c r="A242" s="136"/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</row>
    <row r="243" spans="1:33" ht="14.25" customHeight="1" x14ac:dyDescent="0.25">
      <c r="A243" s="136"/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</row>
    <row r="244" spans="1:33" ht="14.25" customHeight="1" x14ac:dyDescent="0.25">
      <c r="A244" s="136"/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</row>
    <row r="245" spans="1:33" ht="14.25" customHeight="1" x14ac:dyDescent="0.25">
      <c r="A245" s="136"/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</row>
    <row r="246" spans="1:33" ht="14.25" customHeight="1" x14ac:dyDescent="0.25">
      <c r="A246" s="136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</row>
    <row r="247" spans="1:33" ht="14.25" customHeight="1" x14ac:dyDescent="0.25">
      <c r="A247" s="136"/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</row>
    <row r="248" spans="1:33" ht="14.25" customHeight="1" x14ac:dyDescent="0.25">
      <c r="A248" s="136"/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</row>
    <row r="249" spans="1:33" ht="14.25" customHeight="1" x14ac:dyDescent="0.25">
      <c r="A249" s="136"/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</row>
    <row r="250" spans="1:33" ht="14.25" customHeight="1" x14ac:dyDescent="0.25">
      <c r="A250" s="136"/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</row>
    <row r="251" spans="1:33" ht="14.25" customHeight="1" x14ac:dyDescent="0.25">
      <c r="A251" s="136"/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</row>
    <row r="252" spans="1:33" ht="14.25" customHeight="1" x14ac:dyDescent="0.25">
      <c r="A252" s="136"/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</row>
    <row r="253" spans="1:33" ht="14.25" customHeight="1" x14ac:dyDescent="0.25">
      <c r="A253" s="136"/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</row>
    <row r="254" spans="1:33" ht="14.25" customHeight="1" x14ac:dyDescent="0.25">
      <c r="A254" s="136"/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</row>
    <row r="255" spans="1:33" ht="14.25" customHeight="1" x14ac:dyDescent="0.25">
      <c r="A255" s="136"/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</row>
    <row r="256" spans="1:33" ht="14.25" customHeight="1" x14ac:dyDescent="0.25">
      <c r="A256" s="136"/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</row>
    <row r="257" spans="1:33" ht="14.25" customHeight="1" x14ac:dyDescent="0.25">
      <c r="A257" s="136"/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</row>
    <row r="258" spans="1:33" ht="14.25" customHeight="1" x14ac:dyDescent="0.25">
      <c r="A258" s="136"/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</row>
    <row r="259" spans="1:33" ht="14.25" customHeight="1" x14ac:dyDescent="0.25">
      <c r="A259" s="136"/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</row>
    <row r="260" spans="1:33" ht="14.25" customHeight="1" x14ac:dyDescent="0.25">
      <c r="A260" s="136"/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</row>
    <row r="261" spans="1:33" ht="14.25" customHeight="1" x14ac:dyDescent="0.25">
      <c r="A261" s="136"/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</row>
    <row r="262" spans="1:33" ht="14.25" customHeight="1" x14ac:dyDescent="0.25">
      <c r="A262" s="136"/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</row>
    <row r="263" spans="1:33" ht="14.25" customHeight="1" x14ac:dyDescent="0.25">
      <c r="A263" s="136"/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</row>
    <row r="264" spans="1:33" ht="14.25" customHeight="1" x14ac:dyDescent="0.25">
      <c r="A264" s="136"/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</row>
    <row r="265" spans="1:33" ht="14.25" customHeight="1" x14ac:dyDescent="0.25">
      <c r="A265" s="136"/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</row>
    <row r="266" spans="1:33" ht="14.25" customHeight="1" x14ac:dyDescent="0.25">
      <c r="A266" s="136"/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</row>
    <row r="267" spans="1:33" ht="14.25" customHeight="1" x14ac:dyDescent="0.25">
      <c r="A267" s="136"/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</row>
    <row r="268" spans="1:33" ht="14.25" customHeight="1" x14ac:dyDescent="0.25">
      <c r="A268" s="136"/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</row>
    <row r="269" spans="1:33" ht="14.25" customHeight="1" x14ac:dyDescent="0.25">
      <c r="A269" s="136"/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</row>
    <row r="270" spans="1:33" ht="14.25" customHeight="1" x14ac:dyDescent="0.25">
      <c r="A270" s="136"/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</row>
    <row r="271" spans="1:33" ht="14.25" customHeight="1" x14ac:dyDescent="0.25">
      <c r="A271" s="136"/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</row>
    <row r="272" spans="1:33" ht="14.25" customHeight="1" x14ac:dyDescent="0.25">
      <c r="A272" s="136"/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</row>
    <row r="273" spans="1:33" ht="14.25" customHeight="1" x14ac:dyDescent="0.25">
      <c r="A273" s="136"/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</row>
    <row r="274" spans="1:33" ht="14.25" customHeight="1" x14ac:dyDescent="0.25">
      <c r="A274" s="136"/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</row>
    <row r="275" spans="1:33" ht="14.25" customHeight="1" x14ac:dyDescent="0.25">
      <c r="A275" s="136"/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</row>
    <row r="276" spans="1:33" ht="14.25" customHeight="1" x14ac:dyDescent="0.25">
      <c r="A276" s="136"/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</row>
    <row r="277" spans="1:33" ht="14.25" customHeight="1" x14ac:dyDescent="0.25">
      <c r="A277" s="136"/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</row>
    <row r="278" spans="1:33" ht="14.25" customHeight="1" x14ac:dyDescent="0.25">
      <c r="A278" s="136"/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</row>
    <row r="279" spans="1:33" ht="14.25" customHeight="1" x14ac:dyDescent="0.25">
      <c r="A279" s="136"/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</row>
    <row r="280" spans="1:33" ht="14.25" customHeight="1" x14ac:dyDescent="0.25">
      <c r="A280" s="136"/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</row>
    <row r="281" spans="1:33" ht="14.25" customHeight="1" x14ac:dyDescent="0.25">
      <c r="A281" s="136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</row>
    <row r="282" spans="1:33" ht="14.25" customHeight="1" x14ac:dyDescent="0.25">
      <c r="A282" s="136"/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</row>
    <row r="283" spans="1:33" ht="14.25" customHeight="1" x14ac:dyDescent="0.25">
      <c r="A283" s="136"/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</row>
    <row r="284" spans="1:33" ht="14.25" customHeight="1" x14ac:dyDescent="0.25">
      <c r="A284" s="136"/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</row>
    <row r="285" spans="1:33" ht="14.25" customHeight="1" x14ac:dyDescent="0.25">
      <c r="A285" s="136"/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</row>
    <row r="286" spans="1:33" ht="14.25" customHeight="1" x14ac:dyDescent="0.25">
      <c r="A286" s="136"/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</row>
    <row r="287" spans="1:33" ht="14.25" customHeight="1" x14ac:dyDescent="0.25">
      <c r="A287" s="136"/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</row>
    <row r="288" spans="1:33" ht="14.25" customHeight="1" x14ac:dyDescent="0.25">
      <c r="A288" s="136"/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</row>
    <row r="289" spans="1:33" ht="14.25" customHeight="1" x14ac:dyDescent="0.25">
      <c r="A289" s="136"/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</row>
    <row r="290" spans="1:33" ht="14.25" customHeight="1" x14ac:dyDescent="0.25">
      <c r="A290" s="136"/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</row>
    <row r="291" spans="1:33" ht="14.25" customHeight="1" x14ac:dyDescent="0.25">
      <c r="A291" s="136"/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</row>
    <row r="292" spans="1:33" ht="14.25" customHeight="1" x14ac:dyDescent="0.25">
      <c r="A292" s="136"/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</row>
    <row r="293" spans="1:33" ht="14.25" customHeight="1" x14ac:dyDescent="0.25">
      <c r="A293" s="136"/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</row>
    <row r="294" spans="1:33" ht="14.25" customHeight="1" x14ac:dyDescent="0.25">
      <c r="A294" s="136"/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</row>
    <row r="295" spans="1:33" ht="14.25" customHeight="1" x14ac:dyDescent="0.25">
      <c r="A295" s="136"/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</row>
    <row r="296" spans="1:33" ht="14.25" customHeight="1" x14ac:dyDescent="0.25">
      <c r="A296" s="136"/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</row>
    <row r="297" spans="1:33" ht="14.25" customHeight="1" x14ac:dyDescent="0.25">
      <c r="A297" s="136"/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</row>
    <row r="298" spans="1:33" ht="14.25" customHeight="1" x14ac:dyDescent="0.25">
      <c r="A298" s="136"/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</row>
    <row r="299" spans="1:33" ht="14.25" customHeight="1" x14ac:dyDescent="0.25">
      <c r="A299" s="136"/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</row>
    <row r="300" spans="1:33" ht="14.25" customHeight="1" x14ac:dyDescent="0.25">
      <c r="A300" s="136"/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</row>
    <row r="301" spans="1:33" ht="14.25" customHeight="1" x14ac:dyDescent="0.25">
      <c r="A301" s="136"/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</row>
    <row r="302" spans="1:33" ht="14.25" customHeight="1" x14ac:dyDescent="0.25">
      <c r="A302" s="136"/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</row>
    <row r="303" spans="1:33" ht="14.25" customHeight="1" x14ac:dyDescent="0.25">
      <c r="A303" s="136"/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</row>
    <row r="304" spans="1:33" ht="14.25" customHeight="1" x14ac:dyDescent="0.25">
      <c r="A304" s="136"/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</row>
    <row r="305" spans="1:33" ht="14.25" customHeight="1" x14ac:dyDescent="0.25">
      <c r="A305" s="136"/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</row>
    <row r="306" spans="1:33" ht="14.25" customHeight="1" x14ac:dyDescent="0.25">
      <c r="A306" s="136"/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</row>
    <row r="307" spans="1:33" ht="14.25" customHeight="1" x14ac:dyDescent="0.25">
      <c r="A307" s="136"/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</row>
    <row r="308" spans="1:33" ht="14.25" customHeight="1" x14ac:dyDescent="0.25">
      <c r="A308" s="136"/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</row>
    <row r="309" spans="1:33" ht="14.25" customHeight="1" x14ac:dyDescent="0.25">
      <c r="A309" s="136"/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</row>
    <row r="310" spans="1:33" ht="14.25" customHeight="1" x14ac:dyDescent="0.25">
      <c r="A310" s="136"/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</row>
    <row r="311" spans="1:33" ht="14.25" customHeight="1" x14ac:dyDescent="0.25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</row>
    <row r="312" spans="1:33" ht="14.25" customHeight="1" x14ac:dyDescent="0.25">
      <c r="A312" s="136"/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</row>
    <row r="313" spans="1:33" ht="14.25" customHeight="1" x14ac:dyDescent="0.25">
      <c r="A313" s="136"/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</row>
    <row r="314" spans="1:33" ht="14.25" customHeight="1" x14ac:dyDescent="0.25">
      <c r="A314" s="136"/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</row>
    <row r="315" spans="1:33" ht="14.25" customHeight="1" x14ac:dyDescent="0.25">
      <c r="A315" s="136"/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</row>
    <row r="316" spans="1:33" ht="14.25" customHeight="1" x14ac:dyDescent="0.25">
      <c r="A316" s="136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</row>
    <row r="317" spans="1:33" ht="14.25" customHeight="1" x14ac:dyDescent="0.25">
      <c r="A317" s="136"/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</row>
    <row r="318" spans="1:33" ht="14.25" customHeight="1" x14ac:dyDescent="0.25">
      <c r="A318" s="136"/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</row>
    <row r="319" spans="1:33" ht="14.25" customHeight="1" x14ac:dyDescent="0.25">
      <c r="A319" s="136"/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</row>
    <row r="320" spans="1:33" ht="14.25" customHeight="1" x14ac:dyDescent="0.25">
      <c r="A320" s="136"/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</row>
    <row r="321" spans="1:33" ht="14.25" customHeight="1" x14ac:dyDescent="0.25">
      <c r="A321" s="136"/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</row>
    <row r="322" spans="1:33" ht="14.25" customHeight="1" x14ac:dyDescent="0.25">
      <c r="A322" s="136"/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</row>
    <row r="323" spans="1:33" ht="14.25" customHeight="1" x14ac:dyDescent="0.25">
      <c r="A323" s="136"/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</row>
    <row r="324" spans="1:33" ht="14.25" customHeight="1" x14ac:dyDescent="0.25">
      <c r="A324" s="136"/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</row>
    <row r="325" spans="1:33" ht="14.25" customHeight="1" x14ac:dyDescent="0.25">
      <c r="A325" s="136"/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</row>
    <row r="326" spans="1:33" ht="14.25" customHeight="1" x14ac:dyDescent="0.25">
      <c r="A326" s="136"/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</row>
    <row r="327" spans="1:33" ht="14.25" customHeight="1" x14ac:dyDescent="0.25">
      <c r="A327" s="136"/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</row>
    <row r="328" spans="1:33" ht="14.25" customHeight="1" x14ac:dyDescent="0.25">
      <c r="A328" s="136"/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</row>
    <row r="329" spans="1:33" ht="14.25" customHeight="1" x14ac:dyDescent="0.25">
      <c r="A329" s="136"/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</row>
    <row r="330" spans="1:33" ht="14.25" customHeight="1" x14ac:dyDescent="0.25">
      <c r="A330" s="136"/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</row>
    <row r="331" spans="1:33" ht="14.25" customHeight="1" x14ac:dyDescent="0.25">
      <c r="A331" s="136"/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</row>
    <row r="332" spans="1:33" ht="14.25" customHeight="1" x14ac:dyDescent="0.25">
      <c r="A332" s="136"/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</row>
    <row r="333" spans="1:33" ht="14.25" customHeight="1" x14ac:dyDescent="0.25">
      <c r="A333" s="136"/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</row>
    <row r="334" spans="1:33" ht="14.25" customHeight="1" x14ac:dyDescent="0.25">
      <c r="A334" s="136"/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</row>
    <row r="335" spans="1:33" ht="14.25" customHeight="1" x14ac:dyDescent="0.25">
      <c r="A335" s="136"/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</row>
    <row r="336" spans="1:33" ht="14.25" customHeight="1" x14ac:dyDescent="0.25">
      <c r="A336" s="136"/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</row>
    <row r="337" spans="1:33" ht="14.25" customHeight="1" x14ac:dyDescent="0.25">
      <c r="A337" s="136"/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</row>
    <row r="338" spans="1:33" ht="14.25" customHeight="1" x14ac:dyDescent="0.25">
      <c r="A338" s="136"/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</row>
    <row r="339" spans="1:33" ht="14.25" customHeight="1" x14ac:dyDescent="0.25">
      <c r="A339" s="136"/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</row>
    <row r="340" spans="1:33" ht="14.25" customHeight="1" x14ac:dyDescent="0.25">
      <c r="A340" s="136"/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</row>
    <row r="341" spans="1:33" ht="14.25" customHeight="1" x14ac:dyDescent="0.25">
      <c r="A341" s="136"/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</row>
    <row r="342" spans="1:33" ht="14.25" customHeight="1" x14ac:dyDescent="0.25">
      <c r="A342" s="136"/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</row>
    <row r="343" spans="1:33" ht="14.25" customHeight="1" x14ac:dyDescent="0.25">
      <c r="A343" s="136"/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</row>
    <row r="344" spans="1:33" ht="14.25" customHeight="1" x14ac:dyDescent="0.25">
      <c r="A344" s="136"/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</row>
    <row r="345" spans="1:33" ht="14.25" customHeight="1" x14ac:dyDescent="0.25">
      <c r="A345" s="136"/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</row>
    <row r="346" spans="1:33" ht="14.25" customHeight="1" x14ac:dyDescent="0.25">
      <c r="A346" s="136"/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</row>
    <row r="347" spans="1:33" ht="14.25" customHeight="1" x14ac:dyDescent="0.25">
      <c r="A347" s="136"/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</row>
    <row r="348" spans="1:33" ht="14.25" customHeight="1" x14ac:dyDescent="0.25">
      <c r="A348" s="136"/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</row>
    <row r="349" spans="1:33" ht="14.25" customHeight="1" x14ac:dyDescent="0.25">
      <c r="A349" s="136"/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</row>
    <row r="350" spans="1:33" ht="14.25" customHeight="1" x14ac:dyDescent="0.25">
      <c r="A350" s="136"/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</row>
    <row r="351" spans="1:33" ht="14.25" customHeight="1" x14ac:dyDescent="0.25">
      <c r="A351" s="136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</row>
    <row r="352" spans="1:33" ht="14.25" customHeight="1" x14ac:dyDescent="0.25">
      <c r="A352" s="136"/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</row>
    <row r="353" spans="1:33" ht="14.25" customHeight="1" x14ac:dyDescent="0.25">
      <c r="A353" s="136"/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</row>
    <row r="354" spans="1:33" ht="14.25" customHeight="1" x14ac:dyDescent="0.25">
      <c r="A354" s="136"/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</row>
    <row r="355" spans="1:33" ht="14.25" customHeight="1" x14ac:dyDescent="0.25">
      <c r="A355" s="136"/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</row>
    <row r="356" spans="1:33" ht="14.25" customHeight="1" x14ac:dyDescent="0.25">
      <c r="A356" s="136"/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</row>
    <row r="357" spans="1:33" ht="14.25" customHeight="1" x14ac:dyDescent="0.25">
      <c r="A357" s="136"/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</row>
    <row r="358" spans="1:33" ht="14.25" customHeight="1" x14ac:dyDescent="0.25">
      <c r="A358" s="136"/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</row>
    <row r="359" spans="1:33" ht="14.25" customHeight="1" x14ac:dyDescent="0.25">
      <c r="A359" s="136"/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</row>
    <row r="360" spans="1:33" ht="14.25" customHeight="1" x14ac:dyDescent="0.25">
      <c r="A360" s="136"/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</row>
    <row r="361" spans="1:33" ht="14.25" customHeight="1" x14ac:dyDescent="0.25">
      <c r="A361" s="136"/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</row>
    <row r="362" spans="1:33" ht="14.25" customHeight="1" x14ac:dyDescent="0.25">
      <c r="A362" s="136"/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</row>
    <row r="363" spans="1:33" ht="14.25" customHeight="1" x14ac:dyDescent="0.25">
      <c r="A363" s="136"/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</row>
    <row r="364" spans="1:33" ht="14.25" customHeight="1" x14ac:dyDescent="0.25">
      <c r="A364" s="136"/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</row>
    <row r="365" spans="1:33" ht="14.25" customHeight="1" x14ac:dyDescent="0.25">
      <c r="A365" s="136"/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</row>
    <row r="366" spans="1:33" ht="14.25" customHeight="1" x14ac:dyDescent="0.25">
      <c r="A366" s="136"/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</row>
    <row r="367" spans="1:33" ht="14.25" customHeight="1" x14ac:dyDescent="0.25">
      <c r="A367" s="136"/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</row>
    <row r="368" spans="1:33" ht="14.25" customHeight="1" x14ac:dyDescent="0.25">
      <c r="A368" s="136"/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</row>
    <row r="369" spans="1:33" ht="14.25" customHeight="1" x14ac:dyDescent="0.25">
      <c r="A369" s="136"/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</row>
    <row r="370" spans="1:33" ht="14.25" customHeight="1" x14ac:dyDescent="0.25">
      <c r="A370" s="136"/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</row>
    <row r="371" spans="1:33" ht="14.25" customHeight="1" x14ac:dyDescent="0.25">
      <c r="A371" s="136"/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</row>
    <row r="372" spans="1:33" ht="14.25" customHeight="1" x14ac:dyDescent="0.25">
      <c r="A372" s="136"/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</row>
    <row r="373" spans="1:33" ht="14.25" customHeight="1" x14ac:dyDescent="0.25">
      <c r="A373" s="136"/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</row>
    <row r="374" spans="1:33" ht="14.25" customHeight="1" x14ac:dyDescent="0.25">
      <c r="A374" s="136"/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</row>
    <row r="375" spans="1:33" ht="14.25" customHeight="1" x14ac:dyDescent="0.25">
      <c r="A375" s="136"/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</row>
    <row r="376" spans="1:33" ht="14.25" customHeight="1" x14ac:dyDescent="0.25">
      <c r="A376" s="136"/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</row>
    <row r="377" spans="1:33" ht="14.25" customHeight="1" x14ac:dyDescent="0.25">
      <c r="A377" s="136"/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</row>
    <row r="378" spans="1:33" ht="14.25" customHeight="1" x14ac:dyDescent="0.25">
      <c r="A378" s="136"/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</row>
    <row r="379" spans="1:33" ht="14.25" customHeight="1" x14ac:dyDescent="0.25">
      <c r="A379" s="136"/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</row>
    <row r="380" spans="1:33" ht="14.25" customHeight="1" x14ac:dyDescent="0.25">
      <c r="A380" s="136"/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</row>
    <row r="381" spans="1:33" ht="14.25" customHeight="1" x14ac:dyDescent="0.25">
      <c r="A381" s="136"/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</row>
    <row r="382" spans="1:33" ht="14.25" customHeight="1" x14ac:dyDescent="0.25">
      <c r="A382" s="136"/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</row>
    <row r="383" spans="1:33" ht="14.25" customHeight="1" x14ac:dyDescent="0.25">
      <c r="A383" s="136"/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</row>
    <row r="384" spans="1:33" ht="14.25" customHeight="1" x14ac:dyDescent="0.25">
      <c r="A384" s="136"/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</row>
    <row r="385" spans="1:33" ht="14.25" customHeight="1" x14ac:dyDescent="0.25">
      <c r="A385" s="136"/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</row>
    <row r="386" spans="1:33" ht="14.25" customHeight="1" x14ac:dyDescent="0.25">
      <c r="A386" s="136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</row>
    <row r="387" spans="1:33" ht="14.25" customHeight="1" x14ac:dyDescent="0.25">
      <c r="A387" s="136"/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</row>
    <row r="388" spans="1:33" ht="14.25" customHeight="1" x14ac:dyDescent="0.25">
      <c r="A388" s="136"/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</row>
    <row r="389" spans="1:33" ht="14.25" customHeight="1" x14ac:dyDescent="0.25">
      <c r="A389" s="136"/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</row>
    <row r="390" spans="1:33" ht="14.25" customHeight="1" x14ac:dyDescent="0.25">
      <c r="A390" s="136"/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</row>
    <row r="391" spans="1:33" ht="14.25" customHeight="1" x14ac:dyDescent="0.25">
      <c r="A391" s="136"/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</row>
    <row r="392" spans="1:33" ht="14.25" customHeight="1" x14ac:dyDescent="0.25">
      <c r="A392" s="136"/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</row>
    <row r="393" spans="1:33" ht="14.25" customHeight="1" x14ac:dyDescent="0.25">
      <c r="A393" s="136"/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</row>
    <row r="394" spans="1:33" ht="14.25" customHeight="1" x14ac:dyDescent="0.25">
      <c r="A394" s="136"/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</row>
    <row r="395" spans="1:33" ht="14.25" customHeight="1" x14ac:dyDescent="0.25">
      <c r="A395" s="136"/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</row>
    <row r="396" spans="1:33" ht="14.25" customHeight="1" x14ac:dyDescent="0.25">
      <c r="A396" s="136"/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</row>
    <row r="397" spans="1:33" ht="14.25" customHeight="1" x14ac:dyDescent="0.25">
      <c r="A397" s="136"/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</row>
    <row r="398" spans="1:33" ht="14.25" customHeight="1" x14ac:dyDescent="0.25">
      <c r="A398" s="136"/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</row>
    <row r="399" spans="1:33" ht="14.25" customHeight="1" x14ac:dyDescent="0.25">
      <c r="A399" s="136"/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</row>
    <row r="400" spans="1:33" ht="14.25" customHeight="1" x14ac:dyDescent="0.25">
      <c r="A400" s="136"/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</row>
    <row r="401" spans="1:33" ht="14.25" customHeight="1" x14ac:dyDescent="0.25">
      <c r="A401" s="136"/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</row>
    <row r="402" spans="1:33" ht="14.25" customHeight="1" x14ac:dyDescent="0.25">
      <c r="A402" s="136"/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</row>
    <row r="403" spans="1:33" ht="14.25" customHeight="1" x14ac:dyDescent="0.25">
      <c r="A403" s="136"/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</row>
    <row r="404" spans="1:33" ht="14.25" customHeight="1" x14ac:dyDescent="0.25">
      <c r="A404" s="136"/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</row>
    <row r="405" spans="1:33" ht="14.25" customHeight="1" x14ac:dyDescent="0.25">
      <c r="A405" s="136"/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</row>
    <row r="406" spans="1:33" ht="14.25" customHeight="1" x14ac:dyDescent="0.25">
      <c r="A406" s="136"/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</row>
    <row r="407" spans="1:33" ht="14.25" customHeight="1" x14ac:dyDescent="0.25">
      <c r="A407" s="136"/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</row>
    <row r="408" spans="1:33" ht="14.25" customHeight="1" x14ac:dyDescent="0.25">
      <c r="A408" s="136"/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</row>
    <row r="409" spans="1:33" ht="14.25" customHeight="1" x14ac:dyDescent="0.25">
      <c r="A409" s="136"/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</row>
    <row r="410" spans="1:33" ht="14.25" customHeight="1" x14ac:dyDescent="0.25">
      <c r="A410" s="136"/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</row>
    <row r="411" spans="1:33" ht="14.25" customHeight="1" x14ac:dyDescent="0.25">
      <c r="A411" s="136"/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</row>
    <row r="412" spans="1:33" ht="14.25" customHeight="1" x14ac:dyDescent="0.25">
      <c r="A412" s="136"/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</row>
    <row r="413" spans="1:33" ht="14.25" customHeight="1" x14ac:dyDescent="0.25">
      <c r="A413" s="136"/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</row>
    <row r="414" spans="1:33" ht="14.25" customHeight="1" x14ac:dyDescent="0.25">
      <c r="A414" s="136"/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</row>
    <row r="415" spans="1:33" ht="14.25" customHeight="1" x14ac:dyDescent="0.25">
      <c r="A415" s="136"/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</row>
    <row r="416" spans="1:33" ht="14.25" customHeight="1" x14ac:dyDescent="0.25">
      <c r="A416" s="136"/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</row>
    <row r="417" spans="1:33" ht="14.25" customHeight="1" x14ac:dyDescent="0.25">
      <c r="A417" s="136"/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</row>
    <row r="418" spans="1:33" ht="14.25" customHeight="1" x14ac:dyDescent="0.25">
      <c r="A418" s="136"/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</row>
    <row r="419" spans="1:33" ht="14.25" customHeight="1" x14ac:dyDescent="0.25">
      <c r="A419" s="136"/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</row>
    <row r="420" spans="1:33" ht="14.25" customHeight="1" x14ac:dyDescent="0.25">
      <c r="A420" s="136"/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</row>
    <row r="421" spans="1:33" ht="14.25" customHeight="1" x14ac:dyDescent="0.25">
      <c r="A421" s="136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</row>
    <row r="422" spans="1:33" ht="14.25" customHeight="1" x14ac:dyDescent="0.25">
      <c r="A422" s="136"/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</row>
    <row r="423" spans="1:33" ht="14.25" customHeight="1" x14ac:dyDescent="0.25">
      <c r="A423" s="136"/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</row>
    <row r="424" spans="1:33" ht="14.25" customHeight="1" x14ac:dyDescent="0.25">
      <c r="A424" s="136"/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</row>
    <row r="425" spans="1:33" ht="14.25" customHeight="1" x14ac:dyDescent="0.25">
      <c r="A425" s="136"/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</row>
    <row r="426" spans="1:33" ht="14.25" customHeight="1" x14ac:dyDescent="0.25">
      <c r="A426" s="136"/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</row>
    <row r="427" spans="1:33" ht="14.25" customHeight="1" x14ac:dyDescent="0.25">
      <c r="A427" s="136"/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</row>
    <row r="428" spans="1:33" ht="14.25" customHeight="1" x14ac:dyDescent="0.25">
      <c r="A428" s="136"/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</row>
    <row r="429" spans="1:33" ht="14.25" customHeight="1" x14ac:dyDescent="0.25">
      <c r="A429" s="136"/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</row>
    <row r="430" spans="1:33" ht="14.25" customHeight="1" x14ac:dyDescent="0.25">
      <c r="A430" s="136"/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</row>
    <row r="431" spans="1:33" ht="14.25" customHeight="1" x14ac:dyDescent="0.25">
      <c r="A431" s="136"/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</row>
    <row r="432" spans="1:33" ht="14.25" customHeight="1" x14ac:dyDescent="0.25">
      <c r="A432" s="136"/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</row>
    <row r="433" spans="1:33" ht="14.25" customHeight="1" x14ac:dyDescent="0.25">
      <c r="A433" s="136"/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</row>
    <row r="434" spans="1:33" ht="14.25" customHeight="1" x14ac:dyDescent="0.25">
      <c r="A434" s="136"/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</row>
    <row r="435" spans="1:33" ht="14.25" customHeight="1" x14ac:dyDescent="0.25">
      <c r="A435" s="136"/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</row>
    <row r="436" spans="1:33" ht="14.25" customHeight="1" x14ac:dyDescent="0.25">
      <c r="A436" s="136"/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</row>
    <row r="437" spans="1:33" ht="14.25" customHeight="1" x14ac:dyDescent="0.25">
      <c r="A437" s="136"/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</row>
    <row r="438" spans="1:33" ht="14.25" customHeight="1" x14ac:dyDescent="0.25">
      <c r="A438" s="136"/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</row>
    <row r="439" spans="1:33" ht="14.25" customHeight="1" x14ac:dyDescent="0.25">
      <c r="A439" s="136"/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</row>
    <row r="440" spans="1:33" ht="14.25" customHeight="1" x14ac:dyDescent="0.25">
      <c r="A440" s="136"/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</row>
    <row r="441" spans="1:33" ht="14.25" customHeight="1" x14ac:dyDescent="0.25">
      <c r="A441" s="136"/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</row>
    <row r="442" spans="1:33" ht="14.25" customHeight="1" x14ac:dyDescent="0.25">
      <c r="A442" s="136"/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</row>
    <row r="443" spans="1:33" ht="14.25" customHeight="1" x14ac:dyDescent="0.25">
      <c r="A443" s="136"/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</row>
    <row r="444" spans="1:33" ht="14.25" customHeight="1" x14ac:dyDescent="0.25">
      <c r="A444" s="136"/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</row>
    <row r="445" spans="1:33" ht="14.25" customHeight="1" x14ac:dyDescent="0.25">
      <c r="A445" s="136"/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</row>
    <row r="446" spans="1:33" ht="14.25" customHeight="1" x14ac:dyDescent="0.25">
      <c r="A446" s="136"/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</row>
    <row r="447" spans="1:33" ht="14.25" customHeight="1" x14ac:dyDescent="0.25">
      <c r="A447" s="136"/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</row>
    <row r="448" spans="1:33" ht="14.25" customHeight="1" x14ac:dyDescent="0.25">
      <c r="A448" s="136"/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</row>
    <row r="449" spans="1:33" ht="14.25" customHeight="1" x14ac:dyDescent="0.25">
      <c r="A449" s="136"/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</row>
    <row r="450" spans="1:33" ht="14.25" customHeight="1" x14ac:dyDescent="0.25">
      <c r="A450" s="136"/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</row>
    <row r="451" spans="1:33" ht="14.25" customHeight="1" x14ac:dyDescent="0.25">
      <c r="A451" s="136"/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</row>
    <row r="452" spans="1:33" ht="14.25" customHeight="1" x14ac:dyDescent="0.25">
      <c r="A452" s="136"/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</row>
    <row r="453" spans="1:33" ht="14.25" customHeight="1" x14ac:dyDescent="0.25">
      <c r="A453" s="136"/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</row>
    <row r="454" spans="1:33" ht="14.25" customHeight="1" x14ac:dyDescent="0.25">
      <c r="A454" s="136"/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</row>
    <row r="455" spans="1:33" ht="14.25" customHeight="1" x14ac:dyDescent="0.25">
      <c r="A455" s="136"/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</row>
    <row r="456" spans="1:33" ht="14.25" customHeight="1" x14ac:dyDescent="0.25">
      <c r="A456" s="136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</row>
    <row r="457" spans="1:33" ht="14.25" customHeight="1" x14ac:dyDescent="0.25">
      <c r="A457" s="136"/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</row>
    <row r="458" spans="1:33" ht="14.25" customHeight="1" x14ac:dyDescent="0.25">
      <c r="A458" s="136"/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</row>
    <row r="459" spans="1:33" ht="14.25" customHeight="1" x14ac:dyDescent="0.25">
      <c r="A459" s="136"/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</row>
    <row r="460" spans="1:33" ht="14.25" customHeight="1" x14ac:dyDescent="0.25">
      <c r="A460" s="136"/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</row>
    <row r="461" spans="1:33" ht="14.25" customHeight="1" x14ac:dyDescent="0.25">
      <c r="A461" s="136"/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</row>
    <row r="462" spans="1:33" ht="14.25" customHeight="1" x14ac:dyDescent="0.25">
      <c r="A462" s="136"/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</row>
    <row r="463" spans="1:33" ht="14.25" customHeight="1" x14ac:dyDescent="0.25">
      <c r="A463" s="136"/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</row>
    <row r="464" spans="1:33" ht="14.25" customHeight="1" x14ac:dyDescent="0.25">
      <c r="A464" s="136"/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</row>
    <row r="465" spans="1:33" ht="14.25" customHeight="1" x14ac:dyDescent="0.25">
      <c r="A465" s="136"/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</row>
    <row r="466" spans="1:33" ht="14.25" customHeight="1" x14ac:dyDescent="0.25">
      <c r="A466" s="136"/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</row>
    <row r="467" spans="1:33" ht="14.25" customHeight="1" x14ac:dyDescent="0.25">
      <c r="A467" s="136"/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</row>
    <row r="468" spans="1:33" ht="14.25" customHeight="1" x14ac:dyDescent="0.25">
      <c r="A468" s="136"/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</row>
    <row r="469" spans="1:33" ht="14.25" customHeight="1" x14ac:dyDescent="0.25">
      <c r="A469" s="136"/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</row>
    <row r="470" spans="1:33" ht="14.25" customHeight="1" x14ac:dyDescent="0.25">
      <c r="A470" s="136"/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</row>
    <row r="471" spans="1:33" ht="14.25" customHeight="1" x14ac:dyDescent="0.25">
      <c r="A471" s="136"/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</row>
    <row r="472" spans="1:33" ht="14.25" customHeight="1" x14ac:dyDescent="0.25">
      <c r="A472" s="136"/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</row>
    <row r="473" spans="1:33" ht="14.25" customHeight="1" x14ac:dyDescent="0.25">
      <c r="A473" s="136"/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</row>
    <row r="474" spans="1:33" ht="14.25" customHeight="1" x14ac:dyDescent="0.25">
      <c r="A474" s="136"/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</row>
    <row r="475" spans="1:33" ht="14.25" customHeight="1" x14ac:dyDescent="0.25">
      <c r="A475" s="136"/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</row>
    <row r="476" spans="1:33" ht="14.25" customHeight="1" x14ac:dyDescent="0.25">
      <c r="A476" s="136"/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</row>
    <row r="477" spans="1:33" ht="14.25" customHeight="1" x14ac:dyDescent="0.25">
      <c r="A477" s="136"/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</row>
    <row r="478" spans="1:33" ht="14.25" customHeight="1" x14ac:dyDescent="0.25">
      <c r="A478" s="136"/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</row>
    <row r="479" spans="1:33" ht="14.25" customHeight="1" x14ac:dyDescent="0.25">
      <c r="A479" s="136"/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</row>
    <row r="480" spans="1:33" ht="14.25" customHeight="1" x14ac:dyDescent="0.25">
      <c r="A480" s="136"/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</row>
    <row r="481" spans="1:33" ht="14.25" customHeight="1" x14ac:dyDescent="0.25">
      <c r="A481" s="136"/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</row>
    <row r="482" spans="1:33" ht="14.25" customHeight="1" x14ac:dyDescent="0.25">
      <c r="A482" s="136"/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</row>
    <row r="483" spans="1:33" ht="14.25" customHeight="1" x14ac:dyDescent="0.25">
      <c r="A483" s="136"/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</row>
    <row r="484" spans="1:33" ht="14.25" customHeight="1" x14ac:dyDescent="0.25">
      <c r="A484" s="136"/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</row>
    <row r="485" spans="1:33" ht="14.25" customHeight="1" x14ac:dyDescent="0.25">
      <c r="A485" s="136"/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</row>
    <row r="486" spans="1:33" ht="14.25" customHeight="1" x14ac:dyDescent="0.25">
      <c r="A486" s="136"/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</row>
    <row r="487" spans="1:33" ht="14.25" customHeight="1" x14ac:dyDescent="0.25">
      <c r="A487" s="136"/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</row>
    <row r="488" spans="1:33" ht="14.25" customHeight="1" x14ac:dyDescent="0.25">
      <c r="A488" s="136"/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</row>
    <row r="489" spans="1:33" ht="14.25" customHeight="1" x14ac:dyDescent="0.25">
      <c r="A489" s="136"/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</row>
    <row r="490" spans="1:33" ht="14.25" customHeight="1" x14ac:dyDescent="0.25">
      <c r="A490" s="136"/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</row>
    <row r="491" spans="1:33" ht="14.25" customHeight="1" x14ac:dyDescent="0.25">
      <c r="A491" s="136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</row>
    <row r="492" spans="1:33" ht="14.25" customHeight="1" x14ac:dyDescent="0.25">
      <c r="A492" s="136"/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</row>
    <row r="493" spans="1:33" ht="14.25" customHeight="1" x14ac:dyDescent="0.25">
      <c r="A493" s="136"/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</row>
    <row r="494" spans="1:33" ht="14.25" customHeight="1" x14ac:dyDescent="0.25">
      <c r="A494" s="136"/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</row>
    <row r="495" spans="1:33" ht="14.25" customHeight="1" x14ac:dyDescent="0.25">
      <c r="A495" s="136"/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</row>
    <row r="496" spans="1:33" ht="14.25" customHeight="1" x14ac:dyDescent="0.25">
      <c r="A496" s="136"/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</row>
    <row r="497" spans="1:33" ht="14.25" customHeight="1" x14ac:dyDescent="0.25">
      <c r="A497" s="136"/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</row>
    <row r="498" spans="1:33" ht="14.25" customHeight="1" x14ac:dyDescent="0.25">
      <c r="A498" s="136"/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</row>
    <row r="499" spans="1:33" ht="14.25" customHeight="1" x14ac:dyDescent="0.25">
      <c r="A499" s="136"/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</row>
    <row r="500" spans="1:33" ht="14.25" customHeight="1" x14ac:dyDescent="0.25">
      <c r="A500" s="136"/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</row>
    <row r="501" spans="1:33" ht="14.25" customHeight="1" x14ac:dyDescent="0.25">
      <c r="A501" s="136"/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</row>
    <row r="502" spans="1:33" ht="14.25" customHeight="1" x14ac:dyDescent="0.25">
      <c r="A502" s="136"/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</row>
    <row r="503" spans="1:33" ht="14.25" customHeight="1" x14ac:dyDescent="0.25">
      <c r="A503" s="136"/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</row>
    <row r="504" spans="1:33" ht="14.25" customHeight="1" x14ac:dyDescent="0.25">
      <c r="A504" s="136"/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</row>
    <row r="505" spans="1:33" ht="14.25" customHeight="1" x14ac:dyDescent="0.25">
      <c r="A505" s="136"/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</row>
    <row r="506" spans="1:33" ht="14.25" customHeight="1" x14ac:dyDescent="0.25">
      <c r="A506" s="136"/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</row>
    <row r="507" spans="1:33" ht="14.25" customHeight="1" x14ac:dyDescent="0.25">
      <c r="A507" s="136"/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</row>
    <row r="508" spans="1:33" ht="14.25" customHeight="1" x14ac:dyDescent="0.25">
      <c r="A508" s="136"/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</row>
    <row r="509" spans="1:33" ht="14.25" customHeight="1" x14ac:dyDescent="0.25">
      <c r="A509" s="136"/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</row>
    <row r="510" spans="1:33" ht="14.25" customHeight="1" x14ac:dyDescent="0.25">
      <c r="A510" s="136"/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</row>
    <row r="511" spans="1:33" ht="14.25" customHeight="1" x14ac:dyDescent="0.25">
      <c r="A511" s="136"/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</row>
    <row r="512" spans="1:33" ht="14.25" customHeight="1" x14ac:dyDescent="0.25">
      <c r="A512" s="136"/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</row>
    <row r="513" spans="1:33" ht="14.25" customHeight="1" x14ac:dyDescent="0.25">
      <c r="A513" s="136"/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</row>
    <row r="514" spans="1:33" ht="14.25" customHeight="1" x14ac:dyDescent="0.25">
      <c r="A514" s="136"/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</row>
    <row r="515" spans="1:33" ht="14.25" customHeight="1" x14ac:dyDescent="0.25">
      <c r="A515" s="136"/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</row>
    <row r="516" spans="1:33" ht="14.25" customHeight="1" x14ac:dyDescent="0.25">
      <c r="A516" s="136"/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</row>
    <row r="517" spans="1:33" ht="14.25" customHeight="1" x14ac:dyDescent="0.25">
      <c r="A517" s="136"/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</row>
    <row r="518" spans="1:33" ht="14.25" customHeight="1" x14ac:dyDescent="0.25">
      <c r="A518" s="136"/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</row>
    <row r="519" spans="1:33" ht="14.25" customHeight="1" x14ac:dyDescent="0.25">
      <c r="A519" s="136"/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</row>
    <row r="520" spans="1:33" ht="14.25" customHeight="1" x14ac:dyDescent="0.25">
      <c r="A520" s="136"/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</row>
    <row r="521" spans="1:33" ht="14.25" customHeight="1" x14ac:dyDescent="0.25">
      <c r="A521" s="136"/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</row>
    <row r="522" spans="1:33" ht="14.25" customHeight="1" x14ac:dyDescent="0.25">
      <c r="A522" s="136"/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</row>
    <row r="523" spans="1:33" ht="14.25" customHeight="1" x14ac:dyDescent="0.25">
      <c r="A523" s="136"/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</row>
    <row r="524" spans="1:33" ht="14.25" customHeight="1" x14ac:dyDescent="0.25">
      <c r="A524" s="136"/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</row>
    <row r="525" spans="1:33" ht="14.25" customHeight="1" x14ac:dyDescent="0.25">
      <c r="A525" s="136"/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</row>
    <row r="526" spans="1:33" ht="14.25" customHeight="1" x14ac:dyDescent="0.25">
      <c r="A526" s="136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</row>
    <row r="527" spans="1:33" ht="14.25" customHeight="1" x14ac:dyDescent="0.25">
      <c r="A527" s="136"/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</row>
    <row r="528" spans="1:33" ht="14.25" customHeight="1" x14ac:dyDescent="0.25">
      <c r="A528" s="136"/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</row>
    <row r="529" spans="1:33" ht="14.25" customHeight="1" x14ac:dyDescent="0.25">
      <c r="A529" s="136"/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</row>
    <row r="530" spans="1:33" ht="14.25" customHeight="1" x14ac:dyDescent="0.25">
      <c r="A530" s="136"/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</row>
    <row r="531" spans="1:33" ht="14.25" customHeight="1" x14ac:dyDescent="0.25">
      <c r="A531" s="136"/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</row>
    <row r="532" spans="1:33" ht="14.25" customHeight="1" x14ac:dyDescent="0.25">
      <c r="A532" s="136"/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</row>
    <row r="533" spans="1:33" ht="14.25" customHeight="1" x14ac:dyDescent="0.25">
      <c r="A533" s="136"/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</row>
    <row r="534" spans="1:33" ht="14.25" customHeight="1" x14ac:dyDescent="0.25">
      <c r="A534" s="136"/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</row>
    <row r="535" spans="1:33" ht="14.25" customHeight="1" x14ac:dyDescent="0.25">
      <c r="A535" s="136"/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</row>
    <row r="536" spans="1:33" ht="14.25" customHeight="1" x14ac:dyDescent="0.25">
      <c r="A536" s="136"/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</row>
    <row r="537" spans="1:33" ht="14.25" customHeight="1" x14ac:dyDescent="0.25">
      <c r="A537" s="136"/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</row>
    <row r="538" spans="1:33" ht="14.25" customHeight="1" x14ac:dyDescent="0.25">
      <c r="A538" s="136"/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</row>
    <row r="539" spans="1:33" ht="14.25" customHeight="1" x14ac:dyDescent="0.25">
      <c r="A539" s="136"/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</row>
    <row r="540" spans="1:33" ht="14.25" customHeight="1" x14ac:dyDescent="0.25">
      <c r="A540" s="136"/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</row>
    <row r="541" spans="1:33" ht="14.25" customHeight="1" x14ac:dyDescent="0.25">
      <c r="A541" s="136"/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</row>
    <row r="542" spans="1:33" ht="14.25" customHeight="1" x14ac:dyDescent="0.25">
      <c r="A542" s="136"/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</row>
    <row r="543" spans="1:33" ht="14.25" customHeight="1" x14ac:dyDescent="0.25">
      <c r="A543" s="136"/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</row>
    <row r="544" spans="1:33" ht="14.25" customHeight="1" x14ac:dyDescent="0.25">
      <c r="A544" s="136"/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</row>
    <row r="545" spans="1:33" ht="14.25" customHeight="1" x14ac:dyDescent="0.25">
      <c r="A545" s="136"/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</row>
    <row r="546" spans="1:33" ht="14.25" customHeight="1" x14ac:dyDescent="0.25">
      <c r="A546" s="136"/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</row>
    <row r="547" spans="1:33" ht="14.25" customHeight="1" x14ac:dyDescent="0.25">
      <c r="A547" s="136"/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</row>
    <row r="548" spans="1:33" ht="14.25" customHeight="1" x14ac:dyDescent="0.25">
      <c r="A548" s="136"/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</row>
    <row r="549" spans="1:33" ht="14.25" customHeight="1" x14ac:dyDescent="0.25">
      <c r="A549" s="136"/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</row>
    <row r="550" spans="1:33" ht="14.25" customHeight="1" x14ac:dyDescent="0.25">
      <c r="A550" s="136"/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</row>
    <row r="551" spans="1:33" ht="14.25" customHeight="1" x14ac:dyDescent="0.25">
      <c r="A551" s="136"/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</row>
    <row r="552" spans="1:33" ht="14.25" customHeight="1" x14ac:dyDescent="0.25">
      <c r="A552" s="136"/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</row>
    <row r="553" spans="1:33" ht="14.25" customHeight="1" x14ac:dyDescent="0.25">
      <c r="A553" s="136"/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</row>
    <row r="554" spans="1:33" ht="14.25" customHeight="1" x14ac:dyDescent="0.25">
      <c r="A554" s="136"/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</row>
    <row r="555" spans="1:33" ht="14.25" customHeight="1" x14ac:dyDescent="0.25">
      <c r="A555" s="136"/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</row>
    <row r="556" spans="1:33" ht="14.25" customHeight="1" x14ac:dyDescent="0.25">
      <c r="A556" s="136"/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</row>
    <row r="557" spans="1:33" ht="14.25" customHeight="1" x14ac:dyDescent="0.25">
      <c r="A557" s="136"/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</row>
    <row r="558" spans="1:33" ht="14.25" customHeight="1" x14ac:dyDescent="0.25">
      <c r="A558" s="136"/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</row>
    <row r="559" spans="1:33" ht="14.25" customHeight="1" x14ac:dyDescent="0.25">
      <c r="A559" s="136"/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</row>
    <row r="560" spans="1:33" ht="14.25" customHeight="1" x14ac:dyDescent="0.25">
      <c r="A560" s="136"/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</row>
    <row r="561" spans="1:33" ht="14.25" customHeight="1" x14ac:dyDescent="0.25">
      <c r="A561" s="136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</row>
    <row r="562" spans="1:33" ht="14.25" customHeight="1" x14ac:dyDescent="0.25">
      <c r="A562" s="136"/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</row>
    <row r="563" spans="1:33" ht="14.25" customHeight="1" x14ac:dyDescent="0.25">
      <c r="A563" s="136"/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</row>
    <row r="564" spans="1:33" ht="14.25" customHeight="1" x14ac:dyDescent="0.25">
      <c r="A564" s="136"/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</row>
    <row r="565" spans="1:33" ht="14.25" customHeight="1" x14ac:dyDescent="0.25">
      <c r="A565" s="136"/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</row>
    <row r="566" spans="1:33" ht="14.25" customHeight="1" x14ac:dyDescent="0.25">
      <c r="A566" s="136"/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</row>
    <row r="567" spans="1:33" ht="14.25" customHeight="1" x14ac:dyDescent="0.25">
      <c r="A567" s="136"/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</row>
    <row r="568" spans="1:33" ht="14.25" customHeight="1" x14ac:dyDescent="0.25">
      <c r="A568" s="136"/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</row>
    <row r="569" spans="1:33" ht="14.25" customHeight="1" x14ac:dyDescent="0.25">
      <c r="A569" s="136"/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</row>
    <row r="570" spans="1:33" ht="14.25" customHeight="1" x14ac:dyDescent="0.25">
      <c r="A570" s="136"/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</row>
    <row r="571" spans="1:33" ht="14.25" customHeight="1" x14ac:dyDescent="0.25">
      <c r="A571" s="136"/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</row>
    <row r="572" spans="1:33" ht="14.25" customHeight="1" x14ac:dyDescent="0.25">
      <c r="A572" s="136"/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</row>
    <row r="573" spans="1:33" ht="14.25" customHeight="1" x14ac:dyDescent="0.25">
      <c r="A573" s="136"/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</row>
    <row r="574" spans="1:33" ht="14.25" customHeight="1" x14ac:dyDescent="0.25">
      <c r="A574" s="136"/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</row>
    <row r="575" spans="1:33" ht="14.25" customHeight="1" x14ac:dyDescent="0.25">
      <c r="A575" s="136"/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</row>
    <row r="576" spans="1:33" ht="14.25" customHeight="1" x14ac:dyDescent="0.25">
      <c r="A576" s="136"/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</row>
    <row r="577" spans="1:33" ht="14.25" customHeight="1" x14ac:dyDescent="0.25">
      <c r="A577" s="136"/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</row>
    <row r="578" spans="1:33" ht="14.25" customHeight="1" x14ac:dyDescent="0.25">
      <c r="A578" s="136"/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</row>
    <row r="579" spans="1:33" ht="14.25" customHeight="1" x14ac:dyDescent="0.25">
      <c r="A579" s="136"/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</row>
    <row r="580" spans="1:33" ht="14.25" customHeight="1" x14ac:dyDescent="0.25">
      <c r="A580" s="136"/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</row>
    <row r="581" spans="1:33" ht="14.25" customHeight="1" x14ac:dyDescent="0.25">
      <c r="A581" s="136"/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</row>
    <row r="582" spans="1:33" ht="14.25" customHeight="1" x14ac:dyDescent="0.25">
      <c r="A582" s="136"/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</row>
    <row r="583" spans="1:33" ht="14.25" customHeight="1" x14ac:dyDescent="0.25">
      <c r="A583" s="136"/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</row>
    <row r="584" spans="1:33" ht="14.25" customHeight="1" x14ac:dyDescent="0.25">
      <c r="A584" s="136"/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</row>
    <row r="585" spans="1:33" ht="14.25" customHeight="1" x14ac:dyDescent="0.25">
      <c r="A585" s="136"/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</row>
    <row r="586" spans="1:33" ht="14.25" customHeight="1" x14ac:dyDescent="0.25">
      <c r="A586" s="136"/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</row>
    <row r="587" spans="1:33" ht="14.25" customHeight="1" x14ac:dyDescent="0.25">
      <c r="A587" s="136"/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</row>
    <row r="588" spans="1:33" ht="14.25" customHeight="1" x14ac:dyDescent="0.25">
      <c r="A588" s="136"/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</row>
    <row r="589" spans="1:33" ht="14.25" customHeight="1" x14ac:dyDescent="0.25">
      <c r="A589" s="136"/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</row>
    <row r="590" spans="1:33" ht="14.25" customHeight="1" x14ac:dyDescent="0.25">
      <c r="A590" s="136"/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</row>
    <row r="591" spans="1:33" ht="14.25" customHeight="1" x14ac:dyDescent="0.25">
      <c r="A591" s="136"/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</row>
    <row r="592" spans="1:33" ht="14.25" customHeight="1" x14ac:dyDescent="0.25">
      <c r="A592" s="136"/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</row>
    <row r="593" spans="1:33" ht="14.25" customHeight="1" x14ac:dyDescent="0.25">
      <c r="A593" s="136"/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</row>
    <row r="594" spans="1:33" ht="14.25" customHeight="1" x14ac:dyDescent="0.25">
      <c r="A594" s="136"/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</row>
    <row r="595" spans="1:33" ht="14.25" customHeight="1" x14ac:dyDescent="0.25">
      <c r="A595" s="136"/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</row>
    <row r="596" spans="1:33" ht="14.25" customHeight="1" x14ac:dyDescent="0.25">
      <c r="A596" s="136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</row>
    <row r="597" spans="1:33" ht="14.25" customHeight="1" x14ac:dyDescent="0.25">
      <c r="A597" s="136"/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</row>
    <row r="598" spans="1:33" ht="14.25" customHeight="1" x14ac:dyDescent="0.25">
      <c r="A598" s="136"/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</row>
    <row r="599" spans="1:33" ht="14.25" customHeight="1" x14ac:dyDescent="0.25">
      <c r="A599" s="136"/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</row>
    <row r="600" spans="1:33" ht="14.25" customHeight="1" x14ac:dyDescent="0.25">
      <c r="A600" s="136"/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</row>
    <row r="601" spans="1:33" ht="14.25" customHeight="1" x14ac:dyDescent="0.25">
      <c r="A601" s="136"/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</row>
    <row r="602" spans="1:33" ht="14.25" customHeight="1" x14ac:dyDescent="0.25">
      <c r="A602" s="136"/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</row>
    <row r="603" spans="1:33" ht="14.25" customHeight="1" x14ac:dyDescent="0.25">
      <c r="A603" s="136"/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</row>
    <row r="604" spans="1:33" ht="14.25" customHeight="1" x14ac:dyDescent="0.25">
      <c r="A604" s="136"/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</row>
    <row r="605" spans="1:33" ht="14.25" customHeight="1" x14ac:dyDescent="0.25">
      <c r="A605" s="136"/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</row>
    <row r="606" spans="1:33" ht="14.25" customHeight="1" x14ac:dyDescent="0.25">
      <c r="A606" s="136"/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</row>
    <row r="607" spans="1:33" ht="14.25" customHeight="1" x14ac:dyDescent="0.25">
      <c r="A607" s="136"/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</row>
    <row r="608" spans="1:33" ht="14.25" customHeight="1" x14ac:dyDescent="0.25">
      <c r="A608" s="136"/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</row>
    <row r="609" spans="1:33" ht="14.25" customHeight="1" x14ac:dyDescent="0.25">
      <c r="A609" s="136"/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</row>
    <row r="610" spans="1:33" ht="14.25" customHeight="1" x14ac:dyDescent="0.25">
      <c r="A610" s="136"/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</row>
    <row r="611" spans="1:33" ht="14.25" customHeight="1" x14ac:dyDescent="0.25">
      <c r="A611" s="136"/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</row>
    <row r="612" spans="1:33" ht="14.25" customHeight="1" x14ac:dyDescent="0.25">
      <c r="A612" s="136"/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</row>
    <row r="613" spans="1:33" ht="14.25" customHeight="1" x14ac:dyDescent="0.25">
      <c r="A613" s="136"/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</row>
    <row r="614" spans="1:33" ht="14.25" customHeight="1" x14ac:dyDescent="0.25">
      <c r="A614" s="136"/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</row>
    <row r="615" spans="1:33" ht="14.25" customHeight="1" x14ac:dyDescent="0.25">
      <c r="A615" s="136"/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</row>
    <row r="616" spans="1:33" ht="14.25" customHeight="1" x14ac:dyDescent="0.25">
      <c r="A616" s="136"/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</row>
    <row r="617" spans="1:33" ht="14.25" customHeight="1" x14ac:dyDescent="0.25">
      <c r="A617" s="136"/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</row>
    <row r="618" spans="1:33" ht="14.25" customHeight="1" x14ac:dyDescent="0.25">
      <c r="A618" s="136"/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</row>
    <row r="619" spans="1:33" ht="14.25" customHeight="1" x14ac:dyDescent="0.25">
      <c r="A619" s="136"/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</row>
    <row r="620" spans="1:33" ht="14.25" customHeight="1" x14ac:dyDescent="0.25">
      <c r="A620" s="136"/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</row>
    <row r="621" spans="1:33" ht="14.25" customHeight="1" x14ac:dyDescent="0.25">
      <c r="A621" s="136"/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</row>
    <row r="622" spans="1:33" ht="14.25" customHeight="1" x14ac:dyDescent="0.25">
      <c r="A622" s="136"/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</row>
    <row r="623" spans="1:33" ht="14.25" customHeight="1" x14ac:dyDescent="0.25">
      <c r="A623" s="136"/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</row>
    <row r="624" spans="1:33" ht="14.25" customHeight="1" x14ac:dyDescent="0.25">
      <c r="A624" s="136"/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</row>
    <row r="625" spans="1:33" ht="14.25" customHeight="1" x14ac:dyDescent="0.25">
      <c r="A625" s="136"/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</row>
    <row r="626" spans="1:33" ht="14.25" customHeight="1" x14ac:dyDescent="0.25">
      <c r="A626" s="136"/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</row>
    <row r="627" spans="1:33" ht="14.25" customHeight="1" x14ac:dyDescent="0.25">
      <c r="A627" s="136"/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</row>
    <row r="628" spans="1:33" ht="14.25" customHeight="1" x14ac:dyDescent="0.25">
      <c r="A628" s="136"/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</row>
    <row r="629" spans="1:33" ht="14.25" customHeight="1" x14ac:dyDescent="0.25">
      <c r="A629" s="136"/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</row>
    <row r="630" spans="1:33" ht="14.25" customHeight="1" x14ac:dyDescent="0.25">
      <c r="A630" s="136"/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</row>
    <row r="631" spans="1:33" ht="14.25" customHeight="1" x14ac:dyDescent="0.25">
      <c r="A631" s="136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</row>
    <row r="632" spans="1:33" ht="14.25" customHeight="1" x14ac:dyDescent="0.25">
      <c r="A632" s="136"/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</row>
    <row r="633" spans="1:33" ht="14.25" customHeight="1" x14ac:dyDescent="0.25">
      <c r="A633" s="136"/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</row>
    <row r="634" spans="1:33" ht="14.25" customHeight="1" x14ac:dyDescent="0.25">
      <c r="A634" s="136"/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</row>
    <row r="635" spans="1:33" ht="14.25" customHeight="1" x14ac:dyDescent="0.25">
      <c r="A635" s="136"/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</row>
    <row r="636" spans="1:33" ht="14.25" customHeight="1" x14ac:dyDescent="0.25">
      <c r="A636" s="136"/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</row>
    <row r="637" spans="1:33" ht="14.25" customHeight="1" x14ac:dyDescent="0.25">
      <c r="A637" s="136"/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</row>
    <row r="638" spans="1:33" ht="14.25" customHeight="1" x14ac:dyDescent="0.25">
      <c r="A638" s="136"/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</row>
    <row r="639" spans="1:33" ht="14.25" customHeight="1" x14ac:dyDescent="0.25">
      <c r="A639" s="136"/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</row>
    <row r="640" spans="1:33" ht="14.25" customHeight="1" x14ac:dyDescent="0.25">
      <c r="A640" s="136"/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</row>
    <row r="641" spans="1:33" ht="14.25" customHeight="1" x14ac:dyDescent="0.25">
      <c r="A641" s="136"/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</row>
    <row r="642" spans="1:33" ht="14.25" customHeight="1" x14ac:dyDescent="0.25">
      <c r="A642" s="136"/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</row>
    <row r="643" spans="1:33" ht="14.25" customHeight="1" x14ac:dyDescent="0.25">
      <c r="A643" s="136"/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</row>
    <row r="644" spans="1:33" ht="14.25" customHeight="1" x14ac:dyDescent="0.25">
      <c r="A644" s="136"/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</row>
    <row r="645" spans="1:33" ht="14.25" customHeight="1" x14ac:dyDescent="0.25">
      <c r="A645" s="136"/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</row>
    <row r="646" spans="1:33" ht="14.25" customHeight="1" x14ac:dyDescent="0.25">
      <c r="A646" s="136"/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</row>
    <row r="647" spans="1:33" ht="14.25" customHeight="1" x14ac:dyDescent="0.25">
      <c r="A647" s="136"/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</row>
    <row r="648" spans="1:33" ht="14.25" customHeight="1" x14ac:dyDescent="0.25">
      <c r="A648" s="136"/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</row>
    <row r="649" spans="1:33" ht="14.25" customHeight="1" x14ac:dyDescent="0.25">
      <c r="A649" s="136"/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</row>
    <row r="650" spans="1:33" ht="14.25" customHeight="1" x14ac:dyDescent="0.25">
      <c r="A650" s="136"/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</row>
    <row r="651" spans="1:33" ht="14.25" customHeight="1" x14ac:dyDescent="0.25">
      <c r="A651" s="136"/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</row>
    <row r="652" spans="1:33" ht="14.25" customHeight="1" x14ac:dyDescent="0.25">
      <c r="A652" s="136"/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</row>
    <row r="653" spans="1:33" ht="14.25" customHeight="1" x14ac:dyDescent="0.25">
      <c r="A653" s="136"/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</row>
    <row r="654" spans="1:33" ht="14.25" customHeight="1" x14ac:dyDescent="0.25">
      <c r="A654" s="136"/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</row>
    <row r="655" spans="1:33" ht="14.25" customHeight="1" x14ac:dyDescent="0.25">
      <c r="A655" s="136"/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</row>
    <row r="656" spans="1:33" ht="14.25" customHeight="1" x14ac:dyDescent="0.25">
      <c r="A656" s="136"/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</row>
    <row r="657" spans="1:33" ht="14.25" customHeight="1" x14ac:dyDescent="0.25">
      <c r="A657" s="136"/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</row>
    <row r="658" spans="1:33" ht="14.25" customHeight="1" x14ac:dyDescent="0.25">
      <c r="A658" s="136"/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</row>
    <row r="659" spans="1:33" ht="14.25" customHeight="1" x14ac:dyDescent="0.25">
      <c r="A659" s="136"/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</row>
    <row r="660" spans="1:33" ht="14.25" customHeight="1" x14ac:dyDescent="0.25">
      <c r="A660" s="136"/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</row>
    <row r="661" spans="1:33" ht="14.25" customHeight="1" x14ac:dyDescent="0.25">
      <c r="A661" s="136"/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</row>
    <row r="662" spans="1:33" ht="14.25" customHeight="1" x14ac:dyDescent="0.25">
      <c r="A662" s="136"/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</row>
    <row r="663" spans="1:33" ht="14.25" customHeight="1" x14ac:dyDescent="0.25">
      <c r="A663" s="136"/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</row>
    <row r="664" spans="1:33" ht="14.25" customHeight="1" x14ac:dyDescent="0.25">
      <c r="A664" s="136"/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</row>
    <row r="665" spans="1:33" ht="14.25" customHeight="1" x14ac:dyDescent="0.25">
      <c r="A665" s="136"/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</row>
    <row r="666" spans="1:33" ht="14.25" customHeight="1" x14ac:dyDescent="0.25">
      <c r="A666" s="136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</row>
    <row r="667" spans="1:33" ht="14.25" customHeight="1" x14ac:dyDescent="0.25">
      <c r="A667" s="136"/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</row>
    <row r="668" spans="1:33" ht="14.25" customHeight="1" x14ac:dyDescent="0.25">
      <c r="A668" s="136"/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</row>
    <row r="669" spans="1:33" ht="14.25" customHeight="1" x14ac:dyDescent="0.25">
      <c r="A669" s="136"/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</row>
    <row r="670" spans="1:33" ht="14.25" customHeight="1" x14ac:dyDescent="0.25">
      <c r="A670" s="136"/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</row>
    <row r="671" spans="1:33" ht="14.25" customHeight="1" x14ac:dyDescent="0.25">
      <c r="A671" s="136"/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</row>
    <row r="672" spans="1:33" ht="14.25" customHeight="1" x14ac:dyDescent="0.25">
      <c r="A672" s="136"/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</row>
    <row r="673" spans="1:33" ht="14.25" customHeight="1" x14ac:dyDescent="0.25">
      <c r="A673" s="136"/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</row>
    <row r="674" spans="1:33" ht="14.25" customHeight="1" x14ac:dyDescent="0.25">
      <c r="A674" s="136"/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</row>
    <row r="675" spans="1:33" ht="14.25" customHeight="1" x14ac:dyDescent="0.25">
      <c r="A675" s="136"/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</row>
    <row r="676" spans="1:33" ht="14.25" customHeight="1" x14ac:dyDescent="0.25">
      <c r="A676" s="136"/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</row>
    <row r="677" spans="1:33" ht="14.25" customHeight="1" x14ac:dyDescent="0.25">
      <c r="A677" s="136"/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</row>
    <row r="678" spans="1:33" ht="14.25" customHeight="1" x14ac:dyDescent="0.25">
      <c r="A678" s="136"/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</row>
    <row r="679" spans="1:33" ht="14.25" customHeight="1" x14ac:dyDescent="0.25">
      <c r="A679" s="136"/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</row>
    <row r="680" spans="1:33" ht="14.25" customHeight="1" x14ac:dyDescent="0.25">
      <c r="A680" s="136"/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</row>
    <row r="681" spans="1:33" ht="14.25" customHeight="1" x14ac:dyDescent="0.25">
      <c r="A681" s="136"/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</row>
    <row r="682" spans="1:33" ht="14.25" customHeight="1" x14ac:dyDescent="0.25">
      <c r="A682" s="136"/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</row>
    <row r="683" spans="1:33" ht="14.25" customHeight="1" x14ac:dyDescent="0.25">
      <c r="A683" s="136"/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</row>
    <row r="684" spans="1:33" ht="14.25" customHeight="1" x14ac:dyDescent="0.25">
      <c r="A684" s="136"/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</row>
    <row r="685" spans="1:33" ht="14.25" customHeight="1" x14ac:dyDescent="0.25">
      <c r="A685" s="136"/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</row>
    <row r="686" spans="1:33" ht="14.25" customHeight="1" x14ac:dyDescent="0.25">
      <c r="A686" s="136"/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</row>
    <row r="687" spans="1:33" ht="14.25" customHeight="1" x14ac:dyDescent="0.25">
      <c r="A687" s="136"/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</row>
    <row r="688" spans="1:33" ht="14.25" customHeight="1" x14ac:dyDescent="0.25">
      <c r="A688" s="136"/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</row>
    <row r="689" spans="1:33" ht="14.25" customHeight="1" x14ac:dyDescent="0.25">
      <c r="A689" s="136"/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</row>
    <row r="690" spans="1:33" ht="14.25" customHeight="1" x14ac:dyDescent="0.25">
      <c r="A690" s="136"/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</row>
    <row r="691" spans="1:33" ht="14.25" customHeight="1" x14ac:dyDescent="0.25">
      <c r="A691" s="136"/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</row>
    <row r="692" spans="1:33" ht="14.25" customHeight="1" x14ac:dyDescent="0.25">
      <c r="A692" s="136"/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</row>
    <row r="693" spans="1:33" ht="14.25" customHeight="1" x14ac:dyDescent="0.25">
      <c r="A693" s="136"/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</row>
    <row r="694" spans="1:33" ht="14.25" customHeight="1" x14ac:dyDescent="0.25">
      <c r="A694" s="136"/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</row>
    <row r="695" spans="1:33" ht="14.25" customHeight="1" x14ac:dyDescent="0.25">
      <c r="A695" s="136"/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</row>
    <row r="696" spans="1:33" ht="14.25" customHeight="1" x14ac:dyDescent="0.25">
      <c r="A696" s="136"/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</row>
    <row r="697" spans="1:33" ht="14.25" customHeight="1" x14ac:dyDescent="0.25">
      <c r="A697" s="136"/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</row>
    <row r="698" spans="1:33" ht="14.25" customHeight="1" x14ac:dyDescent="0.25">
      <c r="A698" s="136"/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</row>
    <row r="699" spans="1:33" ht="14.25" customHeight="1" x14ac:dyDescent="0.25">
      <c r="A699" s="136"/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</row>
    <row r="700" spans="1:33" ht="14.25" customHeight="1" x14ac:dyDescent="0.25">
      <c r="A700" s="136"/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</row>
    <row r="701" spans="1:33" ht="14.25" customHeight="1" x14ac:dyDescent="0.25">
      <c r="A701" s="136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</row>
    <row r="702" spans="1:33" ht="14.25" customHeight="1" x14ac:dyDescent="0.25">
      <c r="A702" s="136"/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</row>
    <row r="703" spans="1:33" ht="14.25" customHeight="1" x14ac:dyDescent="0.25">
      <c r="A703" s="136"/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</row>
    <row r="704" spans="1:33" ht="14.25" customHeight="1" x14ac:dyDescent="0.25">
      <c r="A704" s="136"/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</row>
    <row r="705" spans="1:33" ht="14.25" customHeight="1" x14ac:dyDescent="0.25">
      <c r="A705" s="136"/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</row>
    <row r="706" spans="1:33" ht="14.25" customHeight="1" x14ac:dyDescent="0.25">
      <c r="A706" s="136"/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</row>
    <row r="707" spans="1:33" ht="14.25" customHeight="1" x14ac:dyDescent="0.25">
      <c r="A707" s="136"/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</row>
    <row r="708" spans="1:33" ht="14.25" customHeight="1" x14ac:dyDescent="0.25">
      <c r="A708" s="136"/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</row>
    <row r="709" spans="1:33" ht="14.25" customHeight="1" x14ac:dyDescent="0.25">
      <c r="A709" s="136"/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</row>
    <row r="710" spans="1:33" ht="14.25" customHeight="1" x14ac:dyDescent="0.25">
      <c r="A710" s="136"/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</row>
    <row r="711" spans="1:33" ht="14.25" customHeight="1" x14ac:dyDescent="0.25">
      <c r="A711" s="136"/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</row>
    <row r="712" spans="1:33" ht="14.25" customHeight="1" x14ac:dyDescent="0.25">
      <c r="A712" s="136"/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</row>
    <row r="713" spans="1:33" ht="14.25" customHeight="1" x14ac:dyDescent="0.25">
      <c r="A713" s="136"/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</row>
    <row r="714" spans="1:33" ht="14.25" customHeight="1" x14ac:dyDescent="0.25">
      <c r="A714" s="136"/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</row>
    <row r="715" spans="1:33" ht="14.25" customHeight="1" x14ac:dyDescent="0.25">
      <c r="A715" s="136"/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</row>
    <row r="716" spans="1:33" ht="14.25" customHeight="1" x14ac:dyDescent="0.25">
      <c r="A716" s="136"/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</row>
    <row r="717" spans="1:33" ht="14.25" customHeight="1" x14ac:dyDescent="0.25">
      <c r="A717" s="136"/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</row>
    <row r="718" spans="1:33" ht="14.25" customHeight="1" x14ac:dyDescent="0.25">
      <c r="A718" s="136"/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</row>
    <row r="719" spans="1:33" ht="14.25" customHeight="1" x14ac:dyDescent="0.25">
      <c r="A719" s="136"/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</row>
    <row r="720" spans="1:33" ht="14.25" customHeight="1" x14ac:dyDescent="0.25">
      <c r="A720" s="136"/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</row>
    <row r="721" spans="1:33" ht="14.25" customHeight="1" x14ac:dyDescent="0.25">
      <c r="A721" s="136"/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</row>
    <row r="722" spans="1:33" ht="14.25" customHeight="1" x14ac:dyDescent="0.25">
      <c r="A722" s="136"/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</row>
    <row r="723" spans="1:33" ht="14.25" customHeight="1" x14ac:dyDescent="0.25">
      <c r="A723" s="136"/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</row>
    <row r="724" spans="1:33" ht="14.25" customHeight="1" x14ac:dyDescent="0.25">
      <c r="A724" s="136"/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</row>
    <row r="725" spans="1:33" ht="14.25" customHeight="1" x14ac:dyDescent="0.25">
      <c r="A725" s="136"/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</row>
    <row r="726" spans="1:33" ht="14.25" customHeight="1" x14ac:dyDescent="0.25">
      <c r="A726" s="136"/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</row>
    <row r="727" spans="1:33" ht="14.25" customHeight="1" x14ac:dyDescent="0.25">
      <c r="A727" s="136"/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</row>
    <row r="728" spans="1:33" ht="14.25" customHeight="1" x14ac:dyDescent="0.25">
      <c r="A728" s="136"/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</row>
    <row r="729" spans="1:33" ht="14.25" customHeight="1" x14ac:dyDescent="0.25">
      <c r="A729" s="136"/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</row>
    <row r="730" spans="1:33" ht="14.25" customHeight="1" x14ac:dyDescent="0.25">
      <c r="A730" s="136"/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</row>
    <row r="731" spans="1:33" ht="14.25" customHeight="1" x14ac:dyDescent="0.25">
      <c r="A731" s="136"/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</row>
    <row r="732" spans="1:33" ht="14.25" customHeight="1" x14ac:dyDescent="0.25">
      <c r="A732" s="136"/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</row>
    <row r="733" spans="1:33" ht="14.25" customHeight="1" x14ac:dyDescent="0.25">
      <c r="A733" s="136"/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</row>
    <row r="734" spans="1:33" ht="14.25" customHeight="1" x14ac:dyDescent="0.25">
      <c r="A734" s="136"/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</row>
    <row r="735" spans="1:33" ht="14.25" customHeight="1" x14ac:dyDescent="0.25">
      <c r="A735" s="136"/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</row>
    <row r="736" spans="1:33" ht="14.25" customHeight="1" x14ac:dyDescent="0.25">
      <c r="A736" s="136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</row>
    <row r="737" spans="1:33" ht="14.25" customHeight="1" x14ac:dyDescent="0.25">
      <c r="A737" s="136"/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</row>
    <row r="738" spans="1:33" ht="14.25" customHeight="1" x14ac:dyDescent="0.25">
      <c r="A738" s="136"/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</row>
    <row r="739" spans="1:33" ht="14.25" customHeight="1" x14ac:dyDescent="0.25">
      <c r="A739" s="136"/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</row>
    <row r="740" spans="1:33" ht="14.25" customHeight="1" x14ac:dyDescent="0.25">
      <c r="A740" s="136"/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</row>
    <row r="741" spans="1:33" ht="14.25" customHeight="1" x14ac:dyDescent="0.25">
      <c r="A741" s="136"/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</row>
    <row r="742" spans="1:33" ht="14.25" customHeight="1" x14ac:dyDescent="0.25">
      <c r="A742" s="136"/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</row>
    <row r="743" spans="1:33" ht="14.25" customHeight="1" x14ac:dyDescent="0.25">
      <c r="A743" s="136"/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</row>
    <row r="744" spans="1:33" ht="14.25" customHeight="1" x14ac:dyDescent="0.25">
      <c r="A744" s="136"/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</row>
    <row r="745" spans="1:33" ht="14.25" customHeight="1" x14ac:dyDescent="0.25">
      <c r="A745" s="136"/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</row>
    <row r="746" spans="1:33" ht="14.25" customHeight="1" x14ac:dyDescent="0.25">
      <c r="A746" s="136"/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</row>
    <row r="747" spans="1:33" ht="14.25" customHeight="1" x14ac:dyDescent="0.25">
      <c r="A747" s="136"/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</row>
    <row r="748" spans="1:33" ht="14.25" customHeight="1" x14ac:dyDescent="0.25">
      <c r="A748" s="136"/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</row>
    <row r="749" spans="1:33" ht="14.25" customHeight="1" x14ac:dyDescent="0.25">
      <c r="A749" s="136"/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</row>
    <row r="750" spans="1:33" ht="14.25" customHeight="1" x14ac:dyDescent="0.25">
      <c r="A750" s="136"/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</row>
    <row r="751" spans="1:33" ht="14.25" customHeight="1" x14ac:dyDescent="0.25">
      <c r="A751" s="136"/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</row>
    <row r="752" spans="1:33" ht="14.25" customHeight="1" x14ac:dyDescent="0.25">
      <c r="A752" s="136"/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</row>
    <row r="753" spans="1:33" ht="14.25" customHeight="1" x14ac:dyDescent="0.25">
      <c r="A753" s="136"/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</row>
    <row r="754" spans="1:33" ht="14.25" customHeight="1" x14ac:dyDescent="0.25">
      <c r="A754" s="136"/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</row>
    <row r="755" spans="1:33" ht="14.25" customHeight="1" x14ac:dyDescent="0.25">
      <c r="A755" s="136"/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</row>
    <row r="756" spans="1:33" ht="14.25" customHeight="1" x14ac:dyDescent="0.25">
      <c r="A756" s="136"/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</row>
    <row r="757" spans="1:33" ht="14.25" customHeight="1" x14ac:dyDescent="0.25">
      <c r="A757" s="136"/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</row>
    <row r="758" spans="1:33" ht="14.25" customHeight="1" x14ac:dyDescent="0.25">
      <c r="A758" s="136"/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</row>
    <row r="759" spans="1:33" ht="14.25" customHeight="1" x14ac:dyDescent="0.25">
      <c r="A759" s="136"/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</row>
    <row r="760" spans="1:33" ht="14.25" customHeight="1" x14ac:dyDescent="0.25">
      <c r="A760" s="136"/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</row>
    <row r="761" spans="1:33" ht="14.25" customHeight="1" x14ac:dyDescent="0.25">
      <c r="A761" s="136"/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</row>
    <row r="762" spans="1:33" ht="14.25" customHeight="1" x14ac:dyDescent="0.25">
      <c r="A762" s="136"/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</row>
    <row r="763" spans="1:33" ht="14.25" customHeight="1" x14ac:dyDescent="0.25">
      <c r="A763" s="136"/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</row>
    <row r="764" spans="1:33" ht="14.25" customHeight="1" x14ac:dyDescent="0.25">
      <c r="A764" s="136"/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</row>
    <row r="765" spans="1:33" ht="14.25" customHeight="1" x14ac:dyDescent="0.25">
      <c r="A765" s="136"/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</row>
    <row r="766" spans="1:33" ht="14.25" customHeight="1" x14ac:dyDescent="0.25">
      <c r="A766" s="136"/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</row>
    <row r="767" spans="1:33" ht="14.25" customHeight="1" x14ac:dyDescent="0.25">
      <c r="A767" s="136"/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</row>
    <row r="768" spans="1:33" ht="14.25" customHeight="1" x14ac:dyDescent="0.25">
      <c r="A768" s="136"/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</row>
    <row r="769" spans="1:33" ht="14.25" customHeight="1" x14ac:dyDescent="0.25">
      <c r="A769" s="136"/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</row>
    <row r="770" spans="1:33" ht="14.25" customHeight="1" x14ac:dyDescent="0.25">
      <c r="A770" s="136"/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</row>
    <row r="771" spans="1:33" ht="14.25" customHeight="1" x14ac:dyDescent="0.25">
      <c r="A771" s="136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</row>
    <row r="772" spans="1:33" ht="14.25" customHeight="1" x14ac:dyDescent="0.25">
      <c r="A772" s="136"/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</row>
    <row r="773" spans="1:33" ht="14.25" customHeight="1" x14ac:dyDescent="0.25">
      <c r="A773" s="136"/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</row>
    <row r="774" spans="1:33" ht="14.25" customHeight="1" x14ac:dyDescent="0.25">
      <c r="A774" s="136"/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</row>
    <row r="775" spans="1:33" ht="14.25" customHeight="1" x14ac:dyDescent="0.25">
      <c r="A775" s="136"/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</row>
    <row r="776" spans="1:33" ht="14.25" customHeight="1" x14ac:dyDescent="0.25">
      <c r="A776" s="136"/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</row>
    <row r="777" spans="1:33" ht="14.25" customHeight="1" x14ac:dyDescent="0.25">
      <c r="A777" s="136"/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</row>
    <row r="778" spans="1:33" ht="14.25" customHeight="1" x14ac:dyDescent="0.25">
      <c r="A778" s="136"/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</row>
    <row r="779" spans="1:33" ht="14.25" customHeight="1" x14ac:dyDescent="0.25">
      <c r="A779" s="136"/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</row>
    <row r="780" spans="1:33" ht="14.25" customHeight="1" x14ac:dyDescent="0.25">
      <c r="A780" s="136"/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</row>
    <row r="781" spans="1:33" ht="14.25" customHeight="1" x14ac:dyDescent="0.25">
      <c r="A781" s="136"/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</row>
    <row r="782" spans="1:33" ht="14.25" customHeight="1" x14ac:dyDescent="0.25">
      <c r="A782" s="136"/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</row>
    <row r="783" spans="1:33" ht="14.25" customHeight="1" x14ac:dyDescent="0.25">
      <c r="A783" s="136"/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</row>
    <row r="784" spans="1:33" ht="14.25" customHeight="1" x14ac:dyDescent="0.25">
      <c r="A784" s="136"/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</row>
    <row r="785" spans="1:33" ht="14.25" customHeight="1" x14ac:dyDescent="0.25">
      <c r="A785" s="136"/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</row>
    <row r="786" spans="1:33" ht="14.25" customHeight="1" x14ac:dyDescent="0.25">
      <c r="A786" s="136"/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</row>
    <row r="787" spans="1:33" ht="14.25" customHeight="1" x14ac:dyDescent="0.25">
      <c r="A787" s="136"/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</row>
    <row r="788" spans="1:33" ht="14.25" customHeight="1" x14ac:dyDescent="0.25">
      <c r="A788" s="136"/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</row>
    <row r="789" spans="1:33" ht="14.25" customHeight="1" x14ac:dyDescent="0.25">
      <c r="A789" s="136"/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</row>
    <row r="790" spans="1:33" ht="14.25" customHeight="1" x14ac:dyDescent="0.25">
      <c r="A790" s="136"/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</row>
    <row r="791" spans="1:33" ht="14.25" customHeight="1" x14ac:dyDescent="0.25">
      <c r="A791" s="136"/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</row>
    <row r="792" spans="1:33" ht="14.25" customHeight="1" x14ac:dyDescent="0.25">
      <c r="A792" s="136"/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</row>
    <row r="793" spans="1:33" ht="14.25" customHeight="1" x14ac:dyDescent="0.25">
      <c r="A793" s="136"/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</row>
    <row r="794" spans="1:33" ht="14.25" customHeight="1" x14ac:dyDescent="0.25">
      <c r="A794" s="136"/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</row>
    <row r="795" spans="1:33" ht="14.25" customHeight="1" x14ac:dyDescent="0.25">
      <c r="A795" s="136"/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</row>
    <row r="796" spans="1:33" ht="14.25" customHeight="1" x14ac:dyDescent="0.25">
      <c r="A796" s="136"/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</row>
    <row r="797" spans="1:33" ht="14.25" customHeight="1" x14ac:dyDescent="0.25">
      <c r="A797" s="136"/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</row>
    <row r="798" spans="1:33" ht="14.25" customHeight="1" x14ac:dyDescent="0.25">
      <c r="A798" s="136"/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</row>
    <row r="799" spans="1:33" ht="14.25" customHeight="1" x14ac:dyDescent="0.25">
      <c r="A799" s="136"/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</row>
    <row r="800" spans="1:33" ht="14.25" customHeight="1" x14ac:dyDescent="0.25">
      <c r="A800" s="136"/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</row>
    <row r="801" spans="1:33" ht="14.25" customHeight="1" x14ac:dyDescent="0.25">
      <c r="A801" s="136"/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</row>
    <row r="802" spans="1:33" ht="14.25" customHeight="1" x14ac:dyDescent="0.25">
      <c r="A802" s="136"/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</row>
    <row r="803" spans="1:33" ht="14.25" customHeight="1" x14ac:dyDescent="0.25">
      <c r="A803" s="136"/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</row>
    <row r="804" spans="1:33" ht="14.25" customHeight="1" x14ac:dyDescent="0.25">
      <c r="A804" s="136"/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</row>
    <row r="805" spans="1:33" ht="14.25" customHeight="1" x14ac:dyDescent="0.25">
      <c r="A805" s="136"/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</row>
    <row r="806" spans="1:33" ht="14.25" customHeight="1" x14ac:dyDescent="0.25">
      <c r="A806" s="136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</row>
    <row r="807" spans="1:33" ht="14.25" customHeight="1" x14ac:dyDescent="0.25">
      <c r="A807" s="136"/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</row>
    <row r="808" spans="1:33" ht="14.25" customHeight="1" x14ac:dyDescent="0.25">
      <c r="A808" s="136"/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</row>
    <row r="809" spans="1:33" ht="14.25" customHeight="1" x14ac:dyDescent="0.25">
      <c r="A809" s="136"/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</row>
    <row r="810" spans="1:33" ht="14.25" customHeight="1" x14ac:dyDescent="0.25">
      <c r="A810" s="136"/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</row>
    <row r="811" spans="1:33" ht="14.25" customHeight="1" x14ac:dyDescent="0.25">
      <c r="A811" s="136"/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</row>
    <row r="812" spans="1:33" ht="14.25" customHeight="1" x14ac:dyDescent="0.25">
      <c r="A812" s="136"/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</row>
    <row r="813" spans="1:33" ht="14.25" customHeight="1" x14ac:dyDescent="0.25">
      <c r="A813" s="136"/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</row>
    <row r="814" spans="1:33" ht="14.25" customHeight="1" x14ac:dyDescent="0.25">
      <c r="A814" s="136"/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</row>
    <row r="815" spans="1:33" ht="14.25" customHeight="1" x14ac:dyDescent="0.25">
      <c r="A815" s="136"/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</row>
    <row r="816" spans="1:33" ht="14.25" customHeight="1" x14ac:dyDescent="0.25">
      <c r="A816" s="136"/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</row>
    <row r="817" spans="1:33" ht="14.25" customHeight="1" x14ac:dyDescent="0.25">
      <c r="A817" s="136"/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</row>
    <row r="818" spans="1:33" ht="14.25" customHeight="1" x14ac:dyDescent="0.25">
      <c r="A818" s="136"/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</row>
    <row r="819" spans="1:33" ht="14.25" customHeight="1" x14ac:dyDescent="0.25">
      <c r="A819" s="136"/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</row>
    <row r="820" spans="1:33" ht="14.25" customHeight="1" x14ac:dyDescent="0.25">
      <c r="A820" s="136"/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</row>
    <row r="821" spans="1:33" ht="14.25" customHeight="1" x14ac:dyDescent="0.25">
      <c r="A821" s="136"/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</row>
    <row r="822" spans="1:33" ht="14.25" customHeight="1" x14ac:dyDescent="0.25">
      <c r="A822" s="136"/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</row>
    <row r="823" spans="1:33" ht="14.25" customHeight="1" x14ac:dyDescent="0.25">
      <c r="A823" s="136"/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</row>
    <row r="824" spans="1:33" ht="14.25" customHeight="1" x14ac:dyDescent="0.25">
      <c r="A824" s="136"/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</row>
    <row r="825" spans="1:33" ht="14.25" customHeight="1" x14ac:dyDescent="0.25">
      <c r="A825" s="136"/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</row>
    <row r="826" spans="1:33" ht="14.25" customHeight="1" x14ac:dyDescent="0.25">
      <c r="A826" s="136"/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</row>
    <row r="827" spans="1:33" ht="14.25" customHeight="1" x14ac:dyDescent="0.25">
      <c r="A827" s="136"/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</row>
    <row r="828" spans="1:33" ht="14.25" customHeight="1" x14ac:dyDescent="0.25">
      <c r="A828" s="136"/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</row>
    <row r="829" spans="1:33" ht="14.25" customHeight="1" x14ac:dyDescent="0.25">
      <c r="A829" s="136"/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</row>
    <row r="830" spans="1:33" ht="14.25" customHeight="1" x14ac:dyDescent="0.25">
      <c r="A830" s="136"/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</row>
    <row r="831" spans="1:33" ht="14.25" customHeight="1" x14ac:dyDescent="0.25">
      <c r="A831" s="136"/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</row>
    <row r="832" spans="1:33" ht="14.25" customHeight="1" x14ac:dyDescent="0.25">
      <c r="A832" s="136"/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</row>
    <row r="833" spans="1:33" ht="14.25" customHeight="1" x14ac:dyDescent="0.25">
      <c r="A833" s="136"/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</row>
    <row r="834" spans="1:33" ht="14.25" customHeight="1" x14ac:dyDescent="0.25">
      <c r="A834" s="136"/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</row>
    <row r="835" spans="1:33" ht="14.25" customHeight="1" x14ac:dyDescent="0.25">
      <c r="A835" s="136"/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</row>
    <row r="836" spans="1:33" ht="14.25" customHeight="1" x14ac:dyDescent="0.25">
      <c r="A836" s="136"/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</row>
    <row r="837" spans="1:33" ht="14.25" customHeight="1" x14ac:dyDescent="0.25">
      <c r="A837" s="136"/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</row>
    <row r="838" spans="1:33" ht="14.25" customHeight="1" x14ac:dyDescent="0.25">
      <c r="A838" s="136"/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</row>
    <row r="839" spans="1:33" ht="14.25" customHeight="1" x14ac:dyDescent="0.25">
      <c r="A839" s="136"/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</row>
    <row r="840" spans="1:33" ht="14.25" customHeight="1" x14ac:dyDescent="0.25">
      <c r="A840" s="136"/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</row>
    <row r="841" spans="1:33" ht="14.25" customHeight="1" x14ac:dyDescent="0.25">
      <c r="A841" s="136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</row>
    <row r="842" spans="1:33" ht="14.25" customHeight="1" x14ac:dyDescent="0.25">
      <c r="A842" s="136"/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</row>
    <row r="843" spans="1:33" ht="14.25" customHeight="1" x14ac:dyDescent="0.25">
      <c r="A843" s="136"/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</row>
    <row r="844" spans="1:33" ht="14.25" customHeight="1" x14ac:dyDescent="0.25">
      <c r="A844" s="136"/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</row>
    <row r="845" spans="1:33" ht="14.25" customHeight="1" x14ac:dyDescent="0.25">
      <c r="A845" s="136"/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</row>
    <row r="846" spans="1:33" ht="14.25" customHeight="1" x14ac:dyDescent="0.25">
      <c r="A846" s="136"/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</row>
    <row r="847" spans="1:33" ht="14.25" customHeight="1" x14ac:dyDescent="0.25">
      <c r="A847" s="136"/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</row>
    <row r="848" spans="1:33" ht="14.25" customHeight="1" x14ac:dyDescent="0.25">
      <c r="A848" s="136"/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</row>
    <row r="849" spans="1:33" ht="14.25" customHeight="1" x14ac:dyDescent="0.25">
      <c r="A849" s="136"/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</row>
    <row r="850" spans="1:33" ht="14.25" customHeight="1" x14ac:dyDescent="0.25">
      <c r="A850" s="136"/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</row>
    <row r="851" spans="1:33" ht="14.25" customHeight="1" x14ac:dyDescent="0.25">
      <c r="A851" s="136"/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</row>
    <row r="852" spans="1:33" ht="14.25" customHeight="1" x14ac:dyDescent="0.25">
      <c r="A852" s="136"/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</row>
    <row r="853" spans="1:33" ht="14.25" customHeight="1" x14ac:dyDescent="0.25">
      <c r="A853" s="136"/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</row>
    <row r="854" spans="1:33" ht="14.25" customHeight="1" x14ac:dyDescent="0.25">
      <c r="A854" s="136"/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</row>
    <row r="855" spans="1:33" ht="14.25" customHeight="1" x14ac:dyDescent="0.25">
      <c r="A855" s="136"/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</row>
    <row r="856" spans="1:33" ht="14.25" customHeight="1" x14ac:dyDescent="0.25">
      <c r="A856" s="136"/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</row>
    <row r="857" spans="1:33" ht="14.25" customHeight="1" x14ac:dyDescent="0.25">
      <c r="A857" s="136"/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</row>
    <row r="858" spans="1:33" ht="14.25" customHeight="1" x14ac:dyDescent="0.25">
      <c r="A858" s="136"/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</row>
    <row r="859" spans="1:33" ht="14.25" customHeight="1" x14ac:dyDescent="0.25">
      <c r="A859" s="136"/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</row>
    <row r="860" spans="1:33" ht="14.25" customHeight="1" x14ac:dyDescent="0.25">
      <c r="A860" s="136"/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</row>
    <row r="861" spans="1:33" ht="14.25" customHeight="1" x14ac:dyDescent="0.25">
      <c r="A861" s="136"/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</row>
    <row r="862" spans="1:33" ht="14.25" customHeight="1" x14ac:dyDescent="0.25">
      <c r="A862" s="136"/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</row>
    <row r="863" spans="1:33" ht="14.25" customHeight="1" x14ac:dyDescent="0.25">
      <c r="A863" s="136"/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</row>
    <row r="864" spans="1:33" ht="14.25" customHeight="1" x14ac:dyDescent="0.25">
      <c r="A864" s="136"/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</row>
    <row r="865" spans="1:33" ht="14.25" customHeight="1" x14ac:dyDescent="0.25">
      <c r="A865" s="136"/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</row>
    <row r="866" spans="1:33" ht="14.25" customHeight="1" x14ac:dyDescent="0.25">
      <c r="A866" s="136"/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</row>
    <row r="867" spans="1:33" ht="14.25" customHeight="1" x14ac:dyDescent="0.25">
      <c r="A867" s="136"/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</row>
    <row r="868" spans="1:33" ht="14.25" customHeight="1" x14ac:dyDescent="0.25">
      <c r="A868" s="136"/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</row>
    <row r="869" spans="1:33" ht="14.25" customHeight="1" x14ac:dyDescent="0.25">
      <c r="A869" s="136"/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</row>
    <row r="870" spans="1:33" ht="14.25" customHeight="1" x14ac:dyDescent="0.25">
      <c r="A870" s="136"/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</row>
    <row r="871" spans="1:33" ht="14.25" customHeight="1" x14ac:dyDescent="0.25">
      <c r="A871" s="136"/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</row>
    <row r="872" spans="1:33" ht="14.25" customHeight="1" x14ac:dyDescent="0.25">
      <c r="A872" s="136"/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</row>
    <row r="873" spans="1:33" ht="14.25" customHeight="1" x14ac:dyDescent="0.25">
      <c r="A873" s="136"/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</row>
    <row r="874" spans="1:33" ht="14.25" customHeight="1" x14ac:dyDescent="0.25">
      <c r="A874" s="136"/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</row>
    <row r="875" spans="1:33" ht="14.25" customHeight="1" x14ac:dyDescent="0.25">
      <c r="A875" s="136"/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</row>
    <row r="876" spans="1:33" ht="14.25" customHeight="1" x14ac:dyDescent="0.25">
      <c r="A876" s="136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</row>
    <row r="877" spans="1:33" ht="14.25" customHeight="1" x14ac:dyDescent="0.25">
      <c r="A877" s="136"/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</row>
    <row r="878" spans="1:33" ht="14.25" customHeight="1" x14ac:dyDescent="0.25">
      <c r="A878" s="136"/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</row>
    <row r="879" spans="1:33" ht="14.25" customHeight="1" x14ac:dyDescent="0.25">
      <c r="A879" s="136"/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</row>
    <row r="880" spans="1:33" ht="14.25" customHeight="1" x14ac:dyDescent="0.25">
      <c r="A880" s="136"/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</row>
    <row r="881" spans="1:33" ht="14.25" customHeight="1" x14ac:dyDescent="0.25">
      <c r="A881" s="136"/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</row>
    <row r="882" spans="1:33" ht="14.25" customHeight="1" x14ac:dyDescent="0.25">
      <c r="A882" s="136"/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</row>
    <row r="883" spans="1:33" ht="14.25" customHeight="1" x14ac:dyDescent="0.25">
      <c r="A883" s="136"/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</row>
    <row r="884" spans="1:33" ht="14.25" customHeight="1" x14ac:dyDescent="0.25">
      <c r="A884" s="136"/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</row>
    <row r="885" spans="1:33" ht="14.25" customHeight="1" x14ac:dyDescent="0.25">
      <c r="A885" s="136"/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</row>
    <row r="886" spans="1:33" ht="14.25" customHeight="1" x14ac:dyDescent="0.25">
      <c r="A886" s="136"/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</row>
    <row r="887" spans="1:33" ht="14.25" customHeight="1" x14ac:dyDescent="0.25">
      <c r="A887" s="136"/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</row>
    <row r="888" spans="1:33" ht="14.25" customHeight="1" x14ac:dyDescent="0.25">
      <c r="A888" s="136"/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</row>
    <row r="889" spans="1:33" ht="14.25" customHeight="1" x14ac:dyDescent="0.25">
      <c r="A889" s="136"/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</row>
    <row r="890" spans="1:33" ht="14.25" customHeight="1" x14ac:dyDescent="0.25">
      <c r="A890" s="136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</row>
    <row r="891" spans="1:33" ht="14.25" customHeight="1" x14ac:dyDescent="0.25">
      <c r="A891" s="136"/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</row>
    <row r="892" spans="1:33" ht="14.25" customHeight="1" x14ac:dyDescent="0.25">
      <c r="A892" s="136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</row>
    <row r="893" spans="1:33" ht="14.25" customHeight="1" x14ac:dyDescent="0.25">
      <c r="A893" s="136"/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</row>
    <row r="894" spans="1:33" ht="14.25" customHeight="1" x14ac:dyDescent="0.25">
      <c r="A894" s="136"/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</row>
    <row r="895" spans="1:33" ht="14.25" customHeight="1" x14ac:dyDescent="0.25">
      <c r="A895" s="136"/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</row>
    <row r="896" spans="1:33" ht="14.25" customHeight="1" x14ac:dyDescent="0.25">
      <c r="A896" s="136"/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</row>
    <row r="897" spans="1:33" ht="14.25" customHeight="1" x14ac:dyDescent="0.25">
      <c r="A897" s="136"/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</row>
    <row r="898" spans="1:33" ht="14.25" customHeight="1" x14ac:dyDescent="0.25">
      <c r="A898" s="136"/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</row>
    <row r="899" spans="1:33" ht="14.25" customHeight="1" x14ac:dyDescent="0.25">
      <c r="A899" s="136"/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</row>
    <row r="900" spans="1:33" ht="14.25" customHeight="1" x14ac:dyDescent="0.25">
      <c r="A900" s="136"/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</row>
    <row r="901" spans="1:33" ht="14.25" customHeight="1" x14ac:dyDescent="0.25">
      <c r="A901" s="136"/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</row>
    <row r="902" spans="1:33" ht="14.25" customHeight="1" x14ac:dyDescent="0.25">
      <c r="A902" s="136"/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</row>
    <row r="903" spans="1:33" ht="14.25" customHeight="1" x14ac:dyDescent="0.25">
      <c r="A903" s="136"/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</row>
    <row r="904" spans="1:33" ht="14.25" customHeight="1" x14ac:dyDescent="0.25">
      <c r="A904" s="136"/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</row>
    <row r="905" spans="1:33" ht="14.25" customHeight="1" x14ac:dyDescent="0.25">
      <c r="A905" s="136"/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</row>
    <row r="906" spans="1:33" ht="14.25" customHeight="1" x14ac:dyDescent="0.25">
      <c r="A906" s="136"/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</row>
    <row r="907" spans="1:33" ht="14.25" customHeight="1" x14ac:dyDescent="0.25">
      <c r="A907" s="136"/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</row>
    <row r="908" spans="1:33" ht="14.25" customHeight="1" x14ac:dyDescent="0.25">
      <c r="A908" s="136"/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</row>
    <row r="909" spans="1:33" ht="14.25" customHeight="1" x14ac:dyDescent="0.25">
      <c r="A909" s="136"/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</row>
    <row r="910" spans="1:33" ht="14.25" customHeight="1" x14ac:dyDescent="0.25">
      <c r="A910" s="136"/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</row>
    <row r="911" spans="1:33" ht="14.25" customHeight="1" x14ac:dyDescent="0.25">
      <c r="A911" s="136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</row>
    <row r="912" spans="1:33" ht="14.25" customHeight="1" x14ac:dyDescent="0.25">
      <c r="A912" s="136"/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</row>
    <row r="913" spans="1:33" ht="14.25" customHeight="1" x14ac:dyDescent="0.25">
      <c r="A913" s="136"/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</row>
    <row r="914" spans="1:33" ht="14.25" customHeight="1" x14ac:dyDescent="0.25">
      <c r="A914" s="136"/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</row>
    <row r="915" spans="1:33" ht="14.25" customHeight="1" x14ac:dyDescent="0.25">
      <c r="A915" s="136"/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</row>
    <row r="916" spans="1:33" ht="14.25" customHeight="1" x14ac:dyDescent="0.25">
      <c r="A916" s="136"/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</row>
    <row r="917" spans="1:33" ht="14.25" customHeight="1" x14ac:dyDescent="0.25">
      <c r="A917" s="136"/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</row>
    <row r="918" spans="1:33" ht="14.25" customHeight="1" x14ac:dyDescent="0.25">
      <c r="A918" s="136"/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</row>
    <row r="919" spans="1:33" ht="14.25" customHeight="1" x14ac:dyDescent="0.25">
      <c r="A919" s="136"/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</row>
    <row r="920" spans="1:33" ht="14.25" customHeight="1" x14ac:dyDescent="0.25">
      <c r="A920" s="136"/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</row>
    <row r="921" spans="1:33" ht="14.25" customHeight="1" x14ac:dyDescent="0.25">
      <c r="A921" s="136"/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</row>
    <row r="922" spans="1:33" ht="14.25" customHeight="1" x14ac:dyDescent="0.25">
      <c r="A922" s="136"/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</row>
    <row r="923" spans="1:33" ht="14.25" customHeight="1" x14ac:dyDescent="0.25">
      <c r="A923" s="136"/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</row>
    <row r="924" spans="1:33" ht="14.25" customHeight="1" x14ac:dyDescent="0.25">
      <c r="A924" s="136"/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</row>
    <row r="925" spans="1:33" ht="14.25" customHeight="1" x14ac:dyDescent="0.25">
      <c r="A925" s="136"/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</row>
    <row r="926" spans="1:33" ht="14.25" customHeight="1" x14ac:dyDescent="0.25">
      <c r="A926" s="136"/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</row>
    <row r="927" spans="1:33" ht="14.25" customHeight="1" x14ac:dyDescent="0.25">
      <c r="A927" s="136"/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</row>
    <row r="928" spans="1:33" ht="14.25" customHeight="1" x14ac:dyDescent="0.25">
      <c r="A928" s="136"/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</row>
    <row r="929" spans="1:33" ht="14.25" customHeight="1" x14ac:dyDescent="0.25">
      <c r="A929" s="136"/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</row>
    <row r="930" spans="1:33" ht="14.25" customHeight="1" x14ac:dyDescent="0.25">
      <c r="A930" s="136"/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</row>
    <row r="931" spans="1:33" ht="14.25" customHeight="1" x14ac:dyDescent="0.25">
      <c r="A931" s="136"/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</row>
    <row r="932" spans="1:33" ht="14.25" customHeight="1" x14ac:dyDescent="0.25">
      <c r="A932" s="136"/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</row>
    <row r="933" spans="1:33" ht="14.25" customHeight="1" x14ac:dyDescent="0.25">
      <c r="A933" s="136"/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</row>
    <row r="934" spans="1:33" ht="14.25" customHeight="1" x14ac:dyDescent="0.25">
      <c r="A934" s="136"/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</row>
    <row r="935" spans="1:33" ht="14.25" customHeight="1" x14ac:dyDescent="0.25">
      <c r="A935" s="136"/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</row>
    <row r="936" spans="1:33" ht="14.25" customHeight="1" x14ac:dyDescent="0.25">
      <c r="A936" s="136"/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</row>
    <row r="937" spans="1:33" ht="14.25" customHeight="1" x14ac:dyDescent="0.25">
      <c r="A937" s="136"/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</row>
    <row r="938" spans="1:33" ht="14.25" customHeight="1" x14ac:dyDescent="0.25">
      <c r="A938" s="136"/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</row>
    <row r="939" spans="1:33" ht="14.25" customHeight="1" x14ac:dyDescent="0.25">
      <c r="A939" s="136"/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</row>
    <row r="940" spans="1:33" ht="14.25" customHeight="1" x14ac:dyDescent="0.25">
      <c r="A940" s="136"/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</row>
    <row r="941" spans="1:33" ht="14.25" customHeight="1" x14ac:dyDescent="0.25">
      <c r="A941" s="136"/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</row>
    <row r="942" spans="1:33" ht="14.25" customHeight="1" x14ac:dyDescent="0.25">
      <c r="A942" s="136"/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</row>
    <row r="943" spans="1:33" ht="14.25" customHeight="1" x14ac:dyDescent="0.25">
      <c r="A943" s="136"/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</row>
    <row r="944" spans="1:33" ht="14.25" customHeight="1" x14ac:dyDescent="0.25">
      <c r="A944" s="136"/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</row>
    <row r="945" spans="1:33" ht="14.25" customHeight="1" x14ac:dyDescent="0.25">
      <c r="A945" s="136"/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</row>
    <row r="946" spans="1:33" ht="14.25" customHeight="1" x14ac:dyDescent="0.25">
      <c r="A946" s="136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</row>
    <row r="947" spans="1:33" ht="14.25" customHeight="1" x14ac:dyDescent="0.25">
      <c r="A947" s="136"/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</row>
    <row r="948" spans="1:33" ht="14.25" customHeight="1" x14ac:dyDescent="0.25">
      <c r="A948" s="136"/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</row>
    <row r="949" spans="1:33" ht="14.25" customHeight="1" x14ac:dyDescent="0.25">
      <c r="A949" s="136"/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</row>
    <row r="950" spans="1:33" ht="14.25" customHeight="1" x14ac:dyDescent="0.25">
      <c r="A950" s="136"/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</row>
    <row r="951" spans="1:33" ht="14.25" customHeight="1" x14ac:dyDescent="0.25">
      <c r="A951" s="136"/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</row>
    <row r="952" spans="1:33" ht="14.25" customHeight="1" x14ac:dyDescent="0.25">
      <c r="A952" s="136"/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</row>
    <row r="953" spans="1:33" ht="14.25" customHeight="1" x14ac:dyDescent="0.25">
      <c r="A953" s="136"/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</row>
    <row r="954" spans="1:33" ht="14.25" customHeight="1" x14ac:dyDescent="0.25">
      <c r="A954" s="136"/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</row>
    <row r="955" spans="1:33" ht="14.25" customHeight="1" x14ac:dyDescent="0.25">
      <c r="A955" s="136"/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</row>
    <row r="956" spans="1:33" ht="14.25" customHeight="1" x14ac:dyDescent="0.25">
      <c r="A956" s="136"/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</row>
    <row r="957" spans="1:33" ht="14.25" customHeight="1" x14ac:dyDescent="0.25">
      <c r="A957" s="136"/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</row>
    <row r="958" spans="1:33" ht="14.25" customHeight="1" x14ac:dyDescent="0.25">
      <c r="A958" s="136"/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</row>
    <row r="959" spans="1:33" ht="14.25" customHeight="1" x14ac:dyDescent="0.25">
      <c r="A959" s="136"/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</row>
    <row r="960" spans="1:33" ht="14.25" customHeight="1" x14ac:dyDescent="0.25">
      <c r="A960" s="136"/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</row>
    <row r="961" spans="1:33" ht="14.25" customHeight="1" x14ac:dyDescent="0.25">
      <c r="A961" s="136"/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</row>
    <row r="962" spans="1:33" ht="14.25" customHeight="1" x14ac:dyDescent="0.25">
      <c r="A962" s="136"/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</row>
    <row r="963" spans="1:33" ht="14.25" customHeight="1" x14ac:dyDescent="0.25">
      <c r="A963" s="136"/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</row>
    <row r="964" spans="1:33" ht="14.25" customHeight="1" x14ac:dyDescent="0.25">
      <c r="A964" s="136"/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</row>
    <row r="965" spans="1:33" ht="14.25" customHeight="1" x14ac:dyDescent="0.25">
      <c r="A965" s="136"/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</row>
    <row r="966" spans="1:33" ht="14.25" customHeight="1" x14ac:dyDescent="0.25">
      <c r="A966" s="136"/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</row>
    <row r="967" spans="1:33" ht="14.25" customHeight="1" x14ac:dyDescent="0.25">
      <c r="A967" s="136"/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</row>
    <row r="968" spans="1:33" ht="14.25" customHeight="1" x14ac:dyDescent="0.25">
      <c r="A968" s="136"/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</row>
    <row r="969" spans="1:33" ht="14.25" customHeight="1" x14ac:dyDescent="0.25">
      <c r="A969" s="136"/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</row>
    <row r="970" spans="1:33" ht="14.25" customHeight="1" x14ac:dyDescent="0.25">
      <c r="A970" s="136"/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</row>
    <row r="971" spans="1:33" ht="14.25" customHeight="1" x14ac:dyDescent="0.25">
      <c r="A971" s="136"/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</row>
    <row r="972" spans="1:33" ht="14.25" customHeight="1" x14ac:dyDescent="0.25">
      <c r="A972" s="136"/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</row>
    <row r="973" spans="1:33" ht="14.25" customHeight="1" x14ac:dyDescent="0.25">
      <c r="A973" s="136"/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</row>
    <row r="974" spans="1:33" ht="14.25" customHeight="1" x14ac:dyDescent="0.25">
      <c r="A974" s="136"/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</row>
    <row r="975" spans="1:33" ht="14.25" customHeight="1" x14ac:dyDescent="0.25">
      <c r="A975" s="136"/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</row>
    <row r="976" spans="1:33" ht="14.25" customHeight="1" x14ac:dyDescent="0.25">
      <c r="A976" s="136"/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</row>
    <row r="977" spans="1:33" ht="14.25" customHeight="1" x14ac:dyDescent="0.25">
      <c r="A977" s="136"/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</row>
    <row r="978" spans="1:33" ht="14.25" customHeight="1" x14ac:dyDescent="0.25">
      <c r="A978" s="136"/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</row>
    <row r="979" spans="1:33" ht="14.25" customHeight="1" x14ac:dyDescent="0.25">
      <c r="A979" s="136"/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</row>
    <row r="980" spans="1:33" ht="14.25" customHeight="1" x14ac:dyDescent="0.25">
      <c r="A980" s="136"/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</row>
    <row r="981" spans="1:33" ht="14.25" customHeight="1" x14ac:dyDescent="0.25">
      <c r="A981" s="136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</row>
    <row r="982" spans="1:33" ht="14.25" customHeight="1" x14ac:dyDescent="0.25">
      <c r="A982" s="136"/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</row>
    <row r="983" spans="1:33" ht="14.25" customHeight="1" x14ac:dyDescent="0.25">
      <c r="A983" s="136"/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</row>
    <row r="984" spans="1:33" ht="14.25" customHeight="1" x14ac:dyDescent="0.25">
      <c r="A984" s="136"/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</row>
    <row r="985" spans="1:33" ht="14.25" customHeight="1" x14ac:dyDescent="0.25">
      <c r="A985" s="136"/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</row>
    <row r="986" spans="1:33" ht="14.25" customHeight="1" x14ac:dyDescent="0.25">
      <c r="A986" s="136"/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</row>
    <row r="987" spans="1:33" ht="14.25" customHeight="1" x14ac:dyDescent="0.25">
      <c r="A987" s="136"/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</row>
    <row r="988" spans="1:33" ht="14.25" customHeight="1" x14ac:dyDescent="0.25">
      <c r="A988" s="136"/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</row>
    <row r="989" spans="1:33" ht="14.25" customHeight="1" x14ac:dyDescent="0.25">
      <c r="A989" s="136"/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</row>
    <row r="990" spans="1:33" ht="14.25" customHeight="1" x14ac:dyDescent="0.25">
      <c r="A990" s="136"/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</row>
    <row r="991" spans="1:33" ht="14.25" customHeight="1" x14ac:dyDescent="0.25">
      <c r="A991" s="136"/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</row>
    <row r="992" spans="1:33" ht="14.25" customHeight="1" x14ac:dyDescent="0.25">
      <c r="A992" s="136"/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</row>
    <row r="993" spans="1:33" ht="14.25" customHeight="1" x14ac:dyDescent="0.25">
      <c r="A993" s="136"/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</row>
    <row r="994" spans="1:33" ht="14.25" customHeight="1" x14ac:dyDescent="0.25">
      <c r="A994" s="136"/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</row>
    <row r="995" spans="1:33" ht="14.25" customHeight="1" x14ac:dyDescent="0.25">
      <c r="A995" s="136"/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</row>
    <row r="996" spans="1:33" ht="14.25" customHeight="1" x14ac:dyDescent="0.25">
      <c r="A996" s="136"/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</row>
  </sheetData>
  <sheetProtection algorithmName="SHA-1" hashValue="jvnFZ+OyJ8WGhCyCYqP4ZIB1TU8=" saltValue="Pe2lIh0wxP5hSEA6jNWhpQ==" spinCount="100000" sheet="1" formatCells="0" formatColumns="0" formatRows="0" insertColumns="0" insertRows="0" deleteColumns="0" deleteRows="0"/>
  <mergeCells count="36">
    <mergeCell ref="A1:C1"/>
    <mergeCell ref="A2:C2"/>
    <mergeCell ref="A4:R4"/>
    <mergeCell ref="B7:B8"/>
    <mergeCell ref="C7:N7"/>
    <mergeCell ref="P7:R7"/>
    <mergeCell ref="T7:T8"/>
    <mergeCell ref="B47:B48"/>
    <mergeCell ref="B50:U50"/>
    <mergeCell ref="B51:T51"/>
    <mergeCell ref="B52:T52"/>
    <mergeCell ref="B58:T58"/>
    <mergeCell ref="B59:T59"/>
    <mergeCell ref="B60:T60"/>
    <mergeCell ref="B61:T61"/>
    <mergeCell ref="B53:T53"/>
    <mergeCell ref="B54:T54"/>
    <mergeCell ref="B55:T55"/>
    <mergeCell ref="B56:T56"/>
    <mergeCell ref="B57:T57"/>
    <mergeCell ref="B66:T66"/>
    <mergeCell ref="B67:T67"/>
    <mergeCell ref="B74:T74"/>
    <mergeCell ref="B75:T75"/>
    <mergeCell ref="B62:T62"/>
    <mergeCell ref="B63:T63"/>
    <mergeCell ref="B64:T64"/>
    <mergeCell ref="B65:T65"/>
    <mergeCell ref="B76:T76"/>
    <mergeCell ref="B77:U77"/>
    <mergeCell ref="B68:T68"/>
    <mergeCell ref="B69:T69"/>
    <mergeCell ref="B70:T70"/>
    <mergeCell ref="B71:T71"/>
    <mergeCell ref="B72:T72"/>
    <mergeCell ref="B73:T73"/>
  </mergeCells>
  <conditionalFormatting sqref="C48:N48 P48:R48 T48">
    <cfRule type="cellIs" dxfId="1" priority="1" operator="equal">
      <formula>"TOČNO"</formula>
    </cfRule>
    <cfRule type="cellIs" dxfId="0" priority="2" operator="equal">
      <formula>"NETOČNO"</formula>
    </cfRule>
  </conditionalFormatting>
  <pageMargins left="0.25" right="0.25" top="0.75" bottom="0.75" header="0.3" footer="0.3"/>
  <pageSetup paperSize="9" scale="40" fitToHeight="0" orientation="landscape" r:id="rId1"/>
  <headerFooter>
    <oddHeader>&amp;RPlanirani izvještaj o novčanom toku</oddHeader>
    <oddFooter>&amp;CFinancijski kriteriji - PLANIRANI IZVJEŠTAJ O NOVČANOM TOKU</oddFooter>
  </headerFooter>
  <customProperties>
    <customPr name="OrphanNamesChecked" r:id="rId2"/>
  </customProperties>
  <ignoredErrors>
    <ignoredError sqref="B30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00"/>
  <sheetViews>
    <sheetView workbookViewId="0"/>
  </sheetViews>
  <sheetFormatPr defaultColWidth="12.5703125" defaultRowHeight="15" customHeight="1" x14ac:dyDescent="0.2"/>
  <cols>
    <col min="1" max="26" width="8.42578125" customWidth="1"/>
  </cols>
  <sheetData>
    <row r="1" ht="12" customHeight="1" x14ac:dyDescent="0.2"/>
    <row r="2" ht="12" customHeight="1" x14ac:dyDescent="0.2"/>
    <row r="3" ht="12" customHeight="1" x14ac:dyDescent="0.2"/>
    <row r="4" ht="12" customHeight="1" x14ac:dyDescent="0.2"/>
    <row r="5" ht="12" customHeight="1" x14ac:dyDescent="0.2"/>
    <row r="6" ht="12" customHeight="1" x14ac:dyDescent="0.2"/>
    <row r="7" ht="12" customHeight="1" x14ac:dyDescent="0.2"/>
    <row r="8" ht="12" customHeight="1" x14ac:dyDescent="0.2"/>
    <row r="9" ht="12" customHeight="1" x14ac:dyDescent="0.2"/>
    <row r="10" ht="12" customHeight="1" x14ac:dyDescent="0.2"/>
    <row r="11" ht="12" customHeight="1" x14ac:dyDescent="0.2"/>
    <row r="12" ht="12" customHeight="1" x14ac:dyDescent="0.2"/>
    <row r="13" ht="12" customHeight="1" x14ac:dyDescent="0.2"/>
    <row r="14" ht="12" customHeight="1" x14ac:dyDescent="0.2"/>
    <row r="15" ht="12" customHeight="1" x14ac:dyDescent="0.2"/>
    <row r="16" ht="12" customHeight="1" x14ac:dyDescent="0.2"/>
    <row r="17" ht="12" customHeight="1" x14ac:dyDescent="0.2"/>
    <row r="18" ht="12" customHeight="1" x14ac:dyDescent="0.2"/>
    <row r="19" ht="12" customHeight="1" x14ac:dyDescent="0.2"/>
    <row r="20" ht="12" customHeight="1" x14ac:dyDescent="0.2"/>
    <row r="21" ht="12" customHeight="1" x14ac:dyDescent="0.2"/>
    <row r="22" ht="12" customHeight="1" x14ac:dyDescent="0.2"/>
    <row r="23" ht="12" customHeight="1" x14ac:dyDescent="0.2"/>
    <row r="24" ht="12" customHeight="1" x14ac:dyDescent="0.2"/>
    <row r="25" ht="12" customHeight="1" x14ac:dyDescent="0.2"/>
    <row r="26" ht="12" customHeight="1" x14ac:dyDescent="0.2"/>
    <row r="27" ht="12" customHeight="1" x14ac:dyDescent="0.2"/>
    <row r="28" ht="12" customHeight="1" x14ac:dyDescent="0.2"/>
    <row r="29" ht="12" customHeight="1" x14ac:dyDescent="0.2"/>
    <row r="30" ht="12" customHeight="1" x14ac:dyDescent="0.2"/>
    <row r="31" ht="12" customHeight="1" x14ac:dyDescent="0.2"/>
    <row r="3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62" ht="12" customHeight="1" x14ac:dyDescent="0.2"/>
    <row r="63" ht="12" customHeight="1" x14ac:dyDescent="0.2"/>
    <row r="64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  <row r="750" ht="12" customHeight="1" x14ac:dyDescent="0.2"/>
    <row r="751" ht="12" customHeight="1" x14ac:dyDescent="0.2"/>
    <row r="752" ht="12" customHeight="1" x14ac:dyDescent="0.2"/>
    <row r="753" ht="12" customHeight="1" x14ac:dyDescent="0.2"/>
    <row r="754" ht="12" customHeight="1" x14ac:dyDescent="0.2"/>
    <row r="755" ht="12" customHeight="1" x14ac:dyDescent="0.2"/>
    <row r="756" ht="12" customHeight="1" x14ac:dyDescent="0.2"/>
    <row r="757" ht="12" customHeight="1" x14ac:dyDescent="0.2"/>
    <row r="758" ht="12" customHeight="1" x14ac:dyDescent="0.2"/>
    <row r="759" ht="12" customHeight="1" x14ac:dyDescent="0.2"/>
    <row r="760" ht="12" customHeight="1" x14ac:dyDescent="0.2"/>
    <row r="761" ht="12" customHeight="1" x14ac:dyDescent="0.2"/>
    <row r="762" ht="12" customHeight="1" x14ac:dyDescent="0.2"/>
    <row r="763" ht="12" customHeight="1" x14ac:dyDescent="0.2"/>
    <row r="764" ht="12" customHeight="1" x14ac:dyDescent="0.2"/>
    <row r="765" ht="12" customHeight="1" x14ac:dyDescent="0.2"/>
    <row r="766" ht="12" customHeight="1" x14ac:dyDescent="0.2"/>
    <row r="767" ht="12" customHeight="1" x14ac:dyDescent="0.2"/>
    <row r="768" ht="12" customHeight="1" x14ac:dyDescent="0.2"/>
    <row r="769" ht="12" customHeight="1" x14ac:dyDescent="0.2"/>
    <row r="770" ht="12" customHeight="1" x14ac:dyDescent="0.2"/>
    <row r="771" ht="12" customHeight="1" x14ac:dyDescent="0.2"/>
    <row r="772" ht="12" customHeight="1" x14ac:dyDescent="0.2"/>
    <row r="773" ht="12" customHeight="1" x14ac:dyDescent="0.2"/>
    <row r="774" ht="12" customHeight="1" x14ac:dyDescent="0.2"/>
    <row r="775" ht="12" customHeight="1" x14ac:dyDescent="0.2"/>
    <row r="776" ht="12" customHeight="1" x14ac:dyDescent="0.2"/>
    <row r="777" ht="12" customHeight="1" x14ac:dyDescent="0.2"/>
    <row r="778" ht="12" customHeight="1" x14ac:dyDescent="0.2"/>
    <row r="779" ht="12" customHeight="1" x14ac:dyDescent="0.2"/>
    <row r="780" ht="12" customHeight="1" x14ac:dyDescent="0.2"/>
    <row r="781" ht="12" customHeight="1" x14ac:dyDescent="0.2"/>
    <row r="782" ht="12" customHeight="1" x14ac:dyDescent="0.2"/>
    <row r="783" ht="12" customHeight="1" x14ac:dyDescent="0.2"/>
    <row r="784" ht="12" customHeight="1" x14ac:dyDescent="0.2"/>
    <row r="785" ht="12" customHeight="1" x14ac:dyDescent="0.2"/>
    <row r="786" ht="12" customHeight="1" x14ac:dyDescent="0.2"/>
    <row r="787" ht="12" customHeight="1" x14ac:dyDescent="0.2"/>
    <row r="788" ht="12" customHeight="1" x14ac:dyDescent="0.2"/>
    <row r="789" ht="12" customHeight="1" x14ac:dyDescent="0.2"/>
    <row r="790" ht="12" customHeight="1" x14ac:dyDescent="0.2"/>
    <row r="791" ht="12" customHeight="1" x14ac:dyDescent="0.2"/>
    <row r="792" ht="12" customHeight="1" x14ac:dyDescent="0.2"/>
    <row r="793" ht="12" customHeight="1" x14ac:dyDescent="0.2"/>
    <row r="794" ht="12" customHeight="1" x14ac:dyDescent="0.2"/>
    <row r="795" ht="12" customHeight="1" x14ac:dyDescent="0.2"/>
    <row r="796" ht="12" customHeight="1" x14ac:dyDescent="0.2"/>
    <row r="797" ht="12" customHeight="1" x14ac:dyDescent="0.2"/>
    <row r="798" ht="12" customHeight="1" x14ac:dyDescent="0.2"/>
    <row r="799" ht="12" customHeight="1" x14ac:dyDescent="0.2"/>
    <row r="800" ht="12" customHeight="1" x14ac:dyDescent="0.2"/>
    <row r="801" ht="12" customHeight="1" x14ac:dyDescent="0.2"/>
    <row r="802" ht="12" customHeight="1" x14ac:dyDescent="0.2"/>
    <row r="803" ht="12" customHeight="1" x14ac:dyDescent="0.2"/>
    <row r="804" ht="12" customHeight="1" x14ac:dyDescent="0.2"/>
    <row r="805" ht="12" customHeight="1" x14ac:dyDescent="0.2"/>
    <row r="806" ht="12" customHeight="1" x14ac:dyDescent="0.2"/>
    <row r="807" ht="12" customHeight="1" x14ac:dyDescent="0.2"/>
    <row r="808" ht="12" customHeight="1" x14ac:dyDescent="0.2"/>
    <row r="809" ht="12" customHeight="1" x14ac:dyDescent="0.2"/>
    <row r="810" ht="12" customHeight="1" x14ac:dyDescent="0.2"/>
    <row r="811" ht="12" customHeight="1" x14ac:dyDescent="0.2"/>
    <row r="812" ht="12" customHeight="1" x14ac:dyDescent="0.2"/>
    <row r="813" ht="12" customHeight="1" x14ac:dyDescent="0.2"/>
    <row r="814" ht="12" customHeight="1" x14ac:dyDescent="0.2"/>
    <row r="815" ht="12" customHeight="1" x14ac:dyDescent="0.2"/>
    <row r="816" ht="12" customHeight="1" x14ac:dyDescent="0.2"/>
    <row r="817" ht="12" customHeight="1" x14ac:dyDescent="0.2"/>
    <row r="818" ht="12" customHeight="1" x14ac:dyDescent="0.2"/>
    <row r="819" ht="12" customHeight="1" x14ac:dyDescent="0.2"/>
    <row r="820" ht="12" customHeight="1" x14ac:dyDescent="0.2"/>
    <row r="821" ht="12" customHeight="1" x14ac:dyDescent="0.2"/>
    <row r="822" ht="12" customHeight="1" x14ac:dyDescent="0.2"/>
    <row r="823" ht="12" customHeight="1" x14ac:dyDescent="0.2"/>
    <row r="824" ht="12" customHeight="1" x14ac:dyDescent="0.2"/>
    <row r="825" ht="12" customHeight="1" x14ac:dyDescent="0.2"/>
    <row r="826" ht="12" customHeight="1" x14ac:dyDescent="0.2"/>
    <row r="827" ht="12" customHeight="1" x14ac:dyDescent="0.2"/>
    <row r="828" ht="12" customHeight="1" x14ac:dyDescent="0.2"/>
    <row r="829" ht="12" customHeight="1" x14ac:dyDescent="0.2"/>
    <row r="830" ht="12" customHeight="1" x14ac:dyDescent="0.2"/>
    <row r="831" ht="12" customHeight="1" x14ac:dyDescent="0.2"/>
    <row r="832" ht="12" customHeight="1" x14ac:dyDescent="0.2"/>
    <row r="833" ht="12" customHeight="1" x14ac:dyDescent="0.2"/>
    <row r="834" ht="12" customHeight="1" x14ac:dyDescent="0.2"/>
    <row r="835" ht="12" customHeight="1" x14ac:dyDescent="0.2"/>
    <row r="836" ht="12" customHeight="1" x14ac:dyDescent="0.2"/>
    <row r="837" ht="12" customHeight="1" x14ac:dyDescent="0.2"/>
    <row r="838" ht="12" customHeight="1" x14ac:dyDescent="0.2"/>
    <row r="839" ht="12" customHeight="1" x14ac:dyDescent="0.2"/>
    <row r="840" ht="12" customHeight="1" x14ac:dyDescent="0.2"/>
    <row r="841" ht="12" customHeight="1" x14ac:dyDescent="0.2"/>
    <row r="842" ht="12" customHeight="1" x14ac:dyDescent="0.2"/>
    <row r="843" ht="12" customHeight="1" x14ac:dyDescent="0.2"/>
    <row r="844" ht="12" customHeight="1" x14ac:dyDescent="0.2"/>
    <row r="845" ht="12" customHeight="1" x14ac:dyDescent="0.2"/>
    <row r="846" ht="12" customHeight="1" x14ac:dyDescent="0.2"/>
    <row r="847" ht="12" customHeight="1" x14ac:dyDescent="0.2"/>
    <row r="848" ht="12" customHeight="1" x14ac:dyDescent="0.2"/>
    <row r="849" ht="12" customHeight="1" x14ac:dyDescent="0.2"/>
    <row r="850" ht="12" customHeight="1" x14ac:dyDescent="0.2"/>
    <row r="851" ht="12" customHeight="1" x14ac:dyDescent="0.2"/>
    <row r="852" ht="12" customHeight="1" x14ac:dyDescent="0.2"/>
    <row r="853" ht="12" customHeight="1" x14ac:dyDescent="0.2"/>
    <row r="854" ht="12" customHeight="1" x14ac:dyDescent="0.2"/>
    <row r="855" ht="12" customHeight="1" x14ac:dyDescent="0.2"/>
    <row r="856" ht="12" customHeight="1" x14ac:dyDescent="0.2"/>
    <row r="857" ht="12" customHeight="1" x14ac:dyDescent="0.2"/>
    <row r="858" ht="12" customHeight="1" x14ac:dyDescent="0.2"/>
    <row r="859" ht="12" customHeight="1" x14ac:dyDescent="0.2"/>
    <row r="860" ht="12" customHeight="1" x14ac:dyDescent="0.2"/>
    <row r="861" ht="12" customHeight="1" x14ac:dyDescent="0.2"/>
    <row r="862" ht="12" customHeight="1" x14ac:dyDescent="0.2"/>
    <row r="863" ht="12" customHeight="1" x14ac:dyDescent="0.2"/>
    <row r="864" ht="12" customHeight="1" x14ac:dyDescent="0.2"/>
    <row r="865" ht="12" customHeight="1" x14ac:dyDescent="0.2"/>
    <row r="866" ht="12" customHeight="1" x14ac:dyDescent="0.2"/>
    <row r="867" ht="12" customHeight="1" x14ac:dyDescent="0.2"/>
    <row r="868" ht="12" customHeight="1" x14ac:dyDescent="0.2"/>
    <row r="869" ht="12" customHeight="1" x14ac:dyDescent="0.2"/>
    <row r="870" ht="12" customHeight="1" x14ac:dyDescent="0.2"/>
    <row r="871" ht="12" customHeight="1" x14ac:dyDescent="0.2"/>
    <row r="872" ht="12" customHeight="1" x14ac:dyDescent="0.2"/>
    <row r="873" ht="12" customHeight="1" x14ac:dyDescent="0.2"/>
    <row r="874" ht="12" customHeight="1" x14ac:dyDescent="0.2"/>
    <row r="875" ht="12" customHeight="1" x14ac:dyDescent="0.2"/>
    <row r="876" ht="12" customHeight="1" x14ac:dyDescent="0.2"/>
    <row r="877" ht="12" customHeight="1" x14ac:dyDescent="0.2"/>
    <row r="878" ht="12" customHeight="1" x14ac:dyDescent="0.2"/>
    <row r="879" ht="12" customHeight="1" x14ac:dyDescent="0.2"/>
    <row r="880" ht="12" customHeight="1" x14ac:dyDescent="0.2"/>
    <row r="881" ht="12" customHeight="1" x14ac:dyDescent="0.2"/>
    <row r="882" ht="12" customHeight="1" x14ac:dyDescent="0.2"/>
    <row r="883" ht="12" customHeight="1" x14ac:dyDescent="0.2"/>
    <row r="884" ht="12" customHeight="1" x14ac:dyDescent="0.2"/>
    <row r="885" ht="12" customHeight="1" x14ac:dyDescent="0.2"/>
    <row r="886" ht="12" customHeight="1" x14ac:dyDescent="0.2"/>
    <row r="887" ht="12" customHeight="1" x14ac:dyDescent="0.2"/>
    <row r="888" ht="12" customHeight="1" x14ac:dyDescent="0.2"/>
    <row r="889" ht="12" customHeight="1" x14ac:dyDescent="0.2"/>
    <row r="890" ht="12" customHeight="1" x14ac:dyDescent="0.2"/>
    <row r="891" ht="12" customHeight="1" x14ac:dyDescent="0.2"/>
    <row r="892" ht="12" customHeight="1" x14ac:dyDescent="0.2"/>
    <row r="893" ht="12" customHeight="1" x14ac:dyDescent="0.2"/>
    <row r="894" ht="12" customHeight="1" x14ac:dyDescent="0.2"/>
    <row r="895" ht="12" customHeight="1" x14ac:dyDescent="0.2"/>
    <row r="896" ht="12" customHeight="1" x14ac:dyDescent="0.2"/>
    <row r="897" ht="12" customHeight="1" x14ac:dyDescent="0.2"/>
    <row r="898" ht="12" customHeight="1" x14ac:dyDescent="0.2"/>
    <row r="899" ht="12" customHeight="1" x14ac:dyDescent="0.2"/>
    <row r="900" ht="12" customHeight="1" x14ac:dyDescent="0.2"/>
    <row r="901" ht="12" customHeight="1" x14ac:dyDescent="0.2"/>
    <row r="902" ht="12" customHeight="1" x14ac:dyDescent="0.2"/>
    <row r="903" ht="12" customHeight="1" x14ac:dyDescent="0.2"/>
    <row r="904" ht="12" customHeight="1" x14ac:dyDescent="0.2"/>
    <row r="905" ht="12" customHeight="1" x14ac:dyDescent="0.2"/>
    <row r="906" ht="12" customHeight="1" x14ac:dyDescent="0.2"/>
    <row r="907" ht="12" customHeight="1" x14ac:dyDescent="0.2"/>
    <row r="908" ht="12" customHeight="1" x14ac:dyDescent="0.2"/>
    <row r="909" ht="12" customHeight="1" x14ac:dyDescent="0.2"/>
    <row r="910" ht="12" customHeight="1" x14ac:dyDescent="0.2"/>
    <row r="911" ht="12" customHeight="1" x14ac:dyDescent="0.2"/>
    <row r="912" ht="12" customHeight="1" x14ac:dyDescent="0.2"/>
    <row r="913" ht="12" customHeight="1" x14ac:dyDescent="0.2"/>
    <row r="914" ht="12" customHeight="1" x14ac:dyDescent="0.2"/>
    <row r="915" ht="12" customHeight="1" x14ac:dyDescent="0.2"/>
    <row r="916" ht="12" customHeight="1" x14ac:dyDescent="0.2"/>
    <row r="917" ht="12" customHeight="1" x14ac:dyDescent="0.2"/>
    <row r="918" ht="12" customHeight="1" x14ac:dyDescent="0.2"/>
    <row r="919" ht="12" customHeight="1" x14ac:dyDescent="0.2"/>
    <row r="920" ht="12" customHeight="1" x14ac:dyDescent="0.2"/>
    <row r="921" ht="12" customHeight="1" x14ac:dyDescent="0.2"/>
    <row r="922" ht="12" customHeight="1" x14ac:dyDescent="0.2"/>
    <row r="923" ht="12" customHeight="1" x14ac:dyDescent="0.2"/>
    <row r="924" ht="12" customHeight="1" x14ac:dyDescent="0.2"/>
    <row r="925" ht="12" customHeight="1" x14ac:dyDescent="0.2"/>
    <row r="926" ht="12" customHeight="1" x14ac:dyDescent="0.2"/>
    <row r="927" ht="12" customHeight="1" x14ac:dyDescent="0.2"/>
    <row r="928" ht="12" customHeight="1" x14ac:dyDescent="0.2"/>
    <row r="929" ht="12" customHeight="1" x14ac:dyDescent="0.2"/>
    <row r="930" ht="12" customHeight="1" x14ac:dyDescent="0.2"/>
    <row r="931" ht="12" customHeight="1" x14ac:dyDescent="0.2"/>
    <row r="932" ht="12" customHeight="1" x14ac:dyDescent="0.2"/>
    <row r="933" ht="12" customHeight="1" x14ac:dyDescent="0.2"/>
    <row r="934" ht="12" customHeight="1" x14ac:dyDescent="0.2"/>
    <row r="935" ht="12" customHeight="1" x14ac:dyDescent="0.2"/>
    <row r="936" ht="12" customHeight="1" x14ac:dyDescent="0.2"/>
    <row r="937" ht="12" customHeight="1" x14ac:dyDescent="0.2"/>
    <row r="938" ht="12" customHeight="1" x14ac:dyDescent="0.2"/>
    <row r="939" ht="12" customHeight="1" x14ac:dyDescent="0.2"/>
    <row r="940" ht="12" customHeight="1" x14ac:dyDescent="0.2"/>
    <row r="941" ht="12" customHeight="1" x14ac:dyDescent="0.2"/>
    <row r="942" ht="12" customHeight="1" x14ac:dyDescent="0.2"/>
    <row r="943" ht="12" customHeight="1" x14ac:dyDescent="0.2"/>
    <row r="944" ht="12" customHeight="1" x14ac:dyDescent="0.2"/>
    <row r="945" ht="12" customHeight="1" x14ac:dyDescent="0.2"/>
    <row r="946" ht="12" customHeight="1" x14ac:dyDescent="0.2"/>
    <row r="947" ht="12" customHeight="1" x14ac:dyDescent="0.2"/>
    <row r="948" ht="12" customHeight="1" x14ac:dyDescent="0.2"/>
    <row r="949" ht="12" customHeight="1" x14ac:dyDescent="0.2"/>
    <row r="950" ht="12" customHeight="1" x14ac:dyDescent="0.2"/>
    <row r="951" ht="12" customHeight="1" x14ac:dyDescent="0.2"/>
    <row r="952" ht="12" customHeight="1" x14ac:dyDescent="0.2"/>
    <row r="953" ht="12" customHeight="1" x14ac:dyDescent="0.2"/>
    <row r="954" ht="12" customHeight="1" x14ac:dyDescent="0.2"/>
    <row r="955" ht="12" customHeight="1" x14ac:dyDescent="0.2"/>
    <row r="956" ht="12" customHeight="1" x14ac:dyDescent="0.2"/>
    <row r="957" ht="12" customHeight="1" x14ac:dyDescent="0.2"/>
    <row r="958" ht="12" customHeight="1" x14ac:dyDescent="0.2"/>
    <row r="959" ht="12" customHeight="1" x14ac:dyDescent="0.2"/>
    <row r="960" ht="12" customHeight="1" x14ac:dyDescent="0.2"/>
    <row r="961" ht="12" customHeight="1" x14ac:dyDescent="0.2"/>
    <row r="962" ht="12" customHeight="1" x14ac:dyDescent="0.2"/>
    <row r="963" ht="12" customHeight="1" x14ac:dyDescent="0.2"/>
    <row r="964" ht="12" customHeight="1" x14ac:dyDescent="0.2"/>
    <row r="965" ht="12" customHeight="1" x14ac:dyDescent="0.2"/>
    <row r="966" ht="12" customHeight="1" x14ac:dyDescent="0.2"/>
    <row r="967" ht="12" customHeight="1" x14ac:dyDescent="0.2"/>
    <row r="968" ht="12" customHeight="1" x14ac:dyDescent="0.2"/>
    <row r="969" ht="12" customHeight="1" x14ac:dyDescent="0.2"/>
    <row r="970" ht="12" customHeight="1" x14ac:dyDescent="0.2"/>
    <row r="971" ht="12" customHeight="1" x14ac:dyDescent="0.2"/>
    <row r="972" ht="12" customHeight="1" x14ac:dyDescent="0.2"/>
    <row r="973" ht="12" customHeight="1" x14ac:dyDescent="0.2"/>
    <row r="974" ht="12" customHeight="1" x14ac:dyDescent="0.2"/>
    <row r="975" ht="12" customHeight="1" x14ac:dyDescent="0.2"/>
    <row r="976" ht="12" customHeight="1" x14ac:dyDescent="0.2"/>
    <row r="977" ht="12" customHeight="1" x14ac:dyDescent="0.2"/>
    <row r="978" ht="12" customHeight="1" x14ac:dyDescent="0.2"/>
    <row r="979" ht="12" customHeight="1" x14ac:dyDescent="0.2"/>
    <row r="980" ht="12" customHeight="1" x14ac:dyDescent="0.2"/>
    <row r="981" ht="12" customHeight="1" x14ac:dyDescent="0.2"/>
    <row r="982" ht="12" customHeight="1" x14ac:dyDescent="0.2"/>
    <row r="983" ht="12" customHeight="1" x14ac:dyDescent="0.2"/>
    <row r="984" ht="12" customHeight="1" x14ac:dyDescent="0.2"/>
    <row r="985" ht="12" customHeight="1" x14ac:dyDescent="0.2"/>
    <row r="986" ht="12" customHeight="1" x14ac:dyDescent="0.2"/>
    <row r="987" ht="12" customHeight="1" x14ac:dyDescent="0.2"/>
    <row r="988" ht="12" customHeight="1" x14ac:dyDescent="0.2"/>
    <row r="989" ht="12" customHeight="1" x14ac:dyDescent="0.2"/>
    <row r="990" ht="12" customHeight="1" x14ac:dyDescent="0.2"/>
    <row r="991" ht="12" customHeight="1" x14ac:dyDescent="0.2"/>
    <row r="992" ht="12" customHeight="1" x14ac:dyDescent="0.2"/>
    <row r="993" ht="12" customHeight="1" x14ac:dyDescent="0.2"/>
    <row r="994" ht="12" customHeight="1" x14ac:dyDescent="0.2"/>
    <row r="995" ht="12" customHeight="1" x14ac:dyDescent="0.2"/>
    <row r="996" ht="12" customHeight="1" x14ac:dyDescent="0.2"/>
    <row r="997" ht="12" customHeight="1" x14ac:dyDescent="0.2"/>
    <row r="998" ht="12" customHeight="1" x14ac:dyDescent="0.2"/>
    <row r="999" ht="12" customHeight="1" x14ac:dyDescent="0.2"/>
    <row r="1000" ht="12" customHeight="1" x14ac:dyDescent="0.2"/>
  </sheetData>
  <pageMargins left="0.7" right="0.7" top="0.75" bottom="0.75" header="0" footer="0"/>
  <pageSetup orientation="landscape"/>
  <customProperties>
    <customPr name="OrphanNamesChecked" r:id="rId1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000"/>
  <sheetViews>
    <sheetView workbookViewId="0"/>
  </sheetViews>
  <sheetFormatPr defaultColWidth="12.5703125" defaultRowHeight="15" customHeight="1" x14ac:dyDescent="0.2"/>
  <cols>
    <col min="1" max="1" width="89" customWidth="1"/>
    <col min="2" max="6" width="8.5703125" customWidth="1"/>
    <col min="7" max="26" width="8.42578125" customWidth="1"/>
  </cols>
  <sheetData>
    <row r="1" spans="1:6" ht="12.75" customHeight="1" x14ac:dyDescent="0.2">
      <c r="A1" s="22" t="s">
        <v>331</v>
      </c>
      <c r="B1" s="20"/>
      <c r="C1" s="20"/>
      <c r="D1" s="20"/>
      <c r="E1" s="20"/>
      <c r="F1" s="20"/>
    </row>
    <row r="2" spans="1:6" ht="12.75" customHeight="1" x14ac:dyDescent="0.2">
      <c r="A2" s="22" t="s">
        <v>332</v>
      </c>
      <c r="B2" s="20"/>
      <c r="C2" s="20"/>
      <c r="D2" s="20"/>
      <c r="E2" s="20"/>
      <c r="F2" s="20"/>
    </row>
    <row r="3" spans="1:6" ht="12.75" customHeight="1" x14ac:dyDescent="0.2">
      <c r="A3" s="22"/>
      <c r="B3" s="20"/>
      <c r="C3" s="20"/>
      <c r="D3" s="20"/>
      <c r="E3" s="20"/>
      <c r="F3" s="20"/>
    </row>
    <row r="4" spans="1:6" ht="12.75" customHeight="1" x14ac:dyDescent="0.2">
      <c r="A4" s="22"/>
      <c r="B4" s="20"/>
      <c r="C4" s="20"/>
      <c r="D4" s="20"/>
      <c r="E4" s="20"/>
      <c r="F4" s="20"/>
    </row>
    <row r="5" spans="1:6" ht="12.75" customHeight="1" x14ac:dyDescent="0.2">
      <c r="A5" s="22"/>
      <c r="B5" s="20"/>
      <c r="C5" s="20"/>
      <c r="D5" s="20"/>
      <c r="E5" s="20"/>
      <c r="F5" s="20"/>
    </row>
    <row r="6" spans="1:6" ht="12.75" customHeight="1" x14ac:dyDescent="0.2">
      <c r="A6" s="22"/>
      <c r="B6" s="20"/>
      <c r="C6" s="20"/>
      <c r="D6" s="20"/>
      <c r="E6" s="20"/>
      <c r="F6" s="20"/>
    </row>
    <row r="7" spans="1:6" ht="12.75" customHeight="1" x14ac:dyDescent="0.2">
      <c r="A7" s="22"/>
      <c r="B7" s="20"/>
      <c r="C7" s="20"/>
      <c r="D7" s="20"/>
      <c r="E7" s="20"/>
      <c r="F7" s="20"/>
    </row>
    <row r="8" spans="1:6" ht="12.75" customHeight="1" x14ac:dyDescent="0.2">
      <c r="A8" s="22" t="s">
        <v>333</v>
      </c>
      <c r="B8" s="20"/>
      <c r="C8" s="20"/>
      <c r="D8" s="20"/>
      <c r="E8" s="20"/>
      <c r="F8" s="20"/>
    </row>
    <row r="9" spans="1:6" ht="12.75" customHeight="1" x14ac:dyDescent="0.2">
      <c r="A9" s="22" t="s">
        <v>334</v>
      </c>
      <c r="B9" s="20"/>
      <c r="C9" s="20"/>
      <c r="D9" s="20"/>
      <c r="E9" s="20"/>
      <c r="F9" s="20"/>
    </row>
    <row r="10" spans="1:6" ht="12.75" customHeight="1" x14ac:dyDescent="0.2">
      <c r="A10" s="22" t="s">
        <v>335</v>
      </c>
      <c r="B10" s="20"/>
      <c r="C10" s="20"/>
      <c r="D10" s="20"/>
      <c r="E10" s="20"/>
      <c r="F10" s="20"/>
    </row>
    <row r="11" spans="1:6" ht="12.75" customHeight="1" x14ac:dyDescent="0.2">
      <c r="A11" s="22"/>
      <c r="B11" s="20"/>
      <c r="C11" s="20"/>
      <c r="D11" s="20"/>
      <c r="E11" s="20"/>
      <c r="F11" s="20"/>
    </row>
    <row r="12" spans="1:6" ht="12.75" customHeight="1" x14ac:dyDescent="0.2">
      <c r="A12" s="22" t="s">
        <v>336</v>
      </c>
      <c r="B12" s="20"/>
      <c r="C12" s="20"/>
      <c r="D12" s="20"/>
      <c r="E12" s="20"/>
      <c r="F12" s="20"/>
    </row>
    <row r="13" spans="1:6" ht="12.75" customHeight="1" x14ac:dyDescent="0.2">
      <c r="A13" s="22" t="s">
        <v>337</v>
      </c>
      <c r="B13" s="20"/>
      <c r="C13" s="20"/>
      <c r="D13" s="20"/>
      <c r="E13" s="20"/>
      <c r="F13" s="20"/>
    </row>
    <row r="14" spans="1:6" ht="12.75" customHeight="1" x14ac:dyDescent="0.2">
      <c r="A14" s="22" t="s">
        <v>338</v>
      </c>
      <c r="B14" s="20"/>
      <c r="C14" s="20"/>
      <c r="D14" s="20"/>
      <c r="E14" s="20"/>
      <c r="F14" s="20"/>
    </row>
    <row r="15" spans="1:6" ht="12.75" customHeight="1" x14ac:dyDescent="0.2">
      <c r="A15" s="22" t="s">
        <v>339</v>
      </c>
      <c r="B15" s="20"/>
      <c r="C15" s="20"/>
      <c r="D15" s="20"/>
      <c r="E15" s="20"/>
      <c r="F15" s="20"/>
    </row>
    <row r="16" spans="1:6" ht="12.75" customHeight="1" x14ac:dyDescent="0.2">
      <c r="A16" s="22"/>
      <c r="B16" s="20"/>
      <c r="C16" s="20"/>
      <c r="D16" s="20"/>
      <c r="E16" s="20"/>
      <c r="F16" s="20"/>
    </row>
    <row r="17" spans="1:6" ht="12.75" customHeight="1" x14ac:dyDescent="0.2">
      <c r="A17" s="22"/>
      <c r="B17" s="20"/>
      <c r="C17" s="20"/>
      <c r="D17" s="20"/>
      <c r="E17" s="20"/>
      <c r="F17" s="20"/>
    </row>
    <row r="18" spans="1:6" ht="12.75" customHeight="1" x14ac:dyDescent="0.2">
      <c r="A18" s="22"/>
      <c r="B18" s="20"/>
      <c r="C18" s="20"/>
      <c r="D18" s="20"/>
      <c r="E18" s="20"/>
      <c r="F18" s="20"/>
    </row>
    <row r="19" spans="1:6" ht="12.75" customHeight="1" x14ac:dyDescent="0.2">
      <c r="A19" s="22"/>
      <c r="B19" s="20"/>
      <c r="C19" s="20"/>
      <c r="D19" s="20"/>
      <c r="E19" s="20"/>
      <c r="F19" s="20"/>
    </row>
    <row r="20" spans="1:6" ht="12.75" customHeight="1" x14ac:dyDescent="0.2">
      <c r="A20" s="22"/>
      <c r="B20" s="20"/>
      <c r="C20" s="20"/>
      <c r="D20" s="20"/>
      <c r="E20" s="20"/>
      <c r="F20" s="20"/>
    </row>
    <row r="21" spans="1:6" ht="12.75" customHeight="1" x14ac:dyDescent="0.2">
      <c r="A21" s="22" t="s">
        <v>340</v>
      </c>
      <c r="B21" s="20"/>
      <c r="C21" s="20"/>
      <c r="D21" s="20"/>
      <c r="E21" s="20"/>
      <c r="F21" s="20"/>
    </row>
    <row r="22" spans="1:6" ht="12.75" customHeight="1" x14ac:dyDescent="0.2">
      <c r="A22" s="22" t="s">
        <v>341</v>
      </c>
      <c r="B22" s="20"/>
      <c r="C22" s="20"/>
      <c r="D22" s="20"/>
      <c r="E22" s="20"/>
      <c r="F22" s="20"/>
    </row>
    <row r="23" spans="1:6" ht="12.75" customHeight="1" x14ac:dyDescent="0.2">
      <c r="A23" s="22" t="s">
        <v>342</v>
      </c>
      <c r="B23" s="20"/>
      <c r="C23" s="20"/>
      <c r="D23" s="20"/>
      <c r="E23" s="20"/>
      <c r="F23" s="20"/>
    </row>
    <row r="24" spans="1:6" ht="12.75" customHeight="1" x14ac:dyDescent="0.2">
      <c r="A24" s="22" t="s">
        <v>343</v>
      </c>
      <c r="B24" s="20"/>
      <c r="C24" s="20"/>
      <c r="D24" s="20"/>
      <c r="E24" s="20"/>
      <c r="F24" s="20"/>
    </row>
    <row r="25" spans="1:6" ht="12.75" customHeight="1" x14ac:dyDescent="0.2">
      <c r="A25" s="22"/>
      <c r="B25" s="20"/>
      <c r="C25" s="20"/>
      <c r="D25" s="20"/>
      <c r="E25" s="20"/>
      <c r="F25" s="20"/>
    </row>
    <row r="26" spans="1:6" ht="12.75" customHeight="1" x14ac:dyDescent="0.2">
      <c r="A26" s="22" t="s">
        <v>344</v>
      </c>
      <c r="B26" s="20"/>
      <c r="C26" s="20"/>
      <c r="D26" s="20"/>
      <c r="E26" s="20"/>
      <c r="F26" s="20"/>
    </row>
    <row r="27" spans="1:6" ht="12.75" customHeight="1" x14ac:dyDescent="0.2">
      <c r="A27" s="22" t="s">
        <v>345</v>
      </c>
      <c r="B27" s="20"/>
      <c r="C27" s="20"/>
      <c r="D27" s="20"/>
      <c r="E27" s="20"/>
      <c r="F27" s="20"/>
    </row>
    <row r="28" spans="1:6" ht="12.75" customHeight="1" x14ac:dyDescent="0.2">
      <c r="A28" s="22" t="s">
        <v>346</v>
      </c>
      <c r="B28" s="20"/>
      <c r="C28" s="20"/>
      <c r="D28" s="20"/>
      <c r="E28" s="20"/>
      <c r="F28" s="20"/>
    </row>
    <row r="29" spans="1:6" ht="12.75" customHeight="1" x14ac:dyDescent="0.2">
      <c r="A29" s="22" t="s">
        <v>347</v>
      </c>
      <c r="B29" s="20"/>
      <c r="C29" s="20"/>
      <c r="D29" s="20"/>
      <c r="E29" s="20"/>
      <c r="F29" s="20"/>
    </row>
    <row r="30" spans="1:6" ht="12.75" customHeight="1" x14ac:dyDescent="0.2">
      <c r="A30" s="22" t="s">
        <v>348</v>
      </c>
      <c r="B30" s="20"/>
      <c r="C30" s="20"/>
      <c r="D30" s="20"/>
      <c r="E30" s="20"/>
      <c r="F30" s="20"/>
    </row>
    <row r="31" spans="1:6" ht="12.75" customHeight="1" x14ac:dyDescent="0.2">
      <c r="A31" s="22"/>
      <c r="B31" s="20"/>
      <c r="C31" s="20"/>
      <c r="D31" s="20"/>
      <c r="E31" s="20"/>
      <c r="F31" s="20"/>
    </row>
    <row r="32" spans="1:6" ht="12.75" customHeight="1" x14ac:dyDescent="0.2">
      <c r="A32" s="22" t="s">
        <v>349</v>
      </c>
      <c r="B32" s="20"/>
      <c r="C32" s="20"/>
      <c r="D32" s="20"/>
      <c r="E32" s="20"/>
      <c r="F32" s="20"/>
    </row>
    <row r="33" spans="1:6" ht="12.75" customHeight="1" x14ac:dyDescent="0.2">
      <c r="A33" s="22" t="s">
        <v>350</v>
      </c>
      <c r="B33" s="20"/>
      <c r="C33" s="20"/>
      <c r="D33" s="20"/>
      <c r="E33" s="20"/>
      <c r="F33" s="20"/>
    </row>
    <row r="34" spans="1:6" ht="12.75" customHeight="1" x14ac:dyDescent="0.2">
      <c r="A34" s="22"/>
      <c r="B34" s="20"/>
      <c r="C34" s="20"/>
      <c r="D34" s="20"/>
      <c r="E34" s="20"/>
      <c r="F34" s="20"/>
    </row>
    <row r="35" spans="1:6" ht="12.75" customHeight="1" x14ac:dyDescent="0.2">
      <c r="A35" s="22"/>
      <c r="B35" s="20"/>
      <c r="C35" s="20"/>
      <c r="D35" s="20"/>
      <c r="E35" s="20"/>
      <c r="F35" s="20"/>
    </row>
    <row r="36" spans="1:6" ht="12.75" customHeight="1" x14ac:dyDescent="0.2">
      <c r="A36" s="22"/>
      <c r="B36" s="20"/>
      <c r="C36" s="20"/>
      <c r="D36" s="20"/>
      <c r="E36" s="20"/>
      <c r="F36" s="20"/>
    </row>
    <row r="37" spans="1:6" ht="12.75" customHeight="1" x14ac:dyDescent="0.2">
      <c r="A37" s="22" t="s">
        <v>351</v>
      </c>
      <c r="B37" s="20"/>
      <c r="C37" s="20"/>
      <c r="D37" s="20"/>
      <c r="E37" s="20"/>
      <c r="F37" s="20"/>
    </row>
    <row r="38" spans="1:6" ht="12.75" customHeight="1" x14ac:dyDescent="0.2">
      <c r="A38" s="22" t="s">
        <v>352</v>
      </c>
      <c r="B38" s="20"/>
      <c r="C38" s="20"/>
      <c r="D38" s="20"/>
      <c r="E38" s="20"/>
      <c r="F38" s="20"/>
    </row>
    <row r="39" spans="1:6" ht="12.75" customHeight="1" x14ac:dyDescent="0.2">
      <c r="A39" s="22"/>
      <c r="B39" s="20"/>
      <c r="C39" s="20"/>
      <c r="D39" s="20"/>
      <c r="E39" s="20"/>
      <c r="F39" s="20"/>
    </row>
    <row r="40" spans="1:6" ht="12.75" customHeight="1" x14ac:dyDescent="0.2">
      <c r="A40" s="22"/>
      <c r="B40" s="20"/>
      <c r="C40" s="20"/>
      <c r="D40" s="20"/>
      <c r="E40" s="20"/>
      <c r="F40" s="20"/>
    </row>
    <row r="41" spans="1:6" ht="12.75" customHeight="1" x14ac:dyDescent="0.2">
      <c r="A41" s="23"/>
      <c r="B41" s="20"/>
      <c r="C41" s="20"/>
      <c r="D41" s="20"/>
      <c r="E41" s="20"/>
      <c r="F41" s="20"/>
    </row>
    <row r="42" spans="1:6" ht="12.75" customHeight="1" x14ac:dyDescent="0.2">
      <c r="A42" s="23"/>
      <c r="B42" s="20"/>
      <c r="C42" s="20"/>
      <c r="D42" s="20"/>
      <c r="E42" s="20"/>
      <c r="F42" s="20"/>
    </row>
    <row r="43" spans="1:6" ht="12.75" customHeight="1" x14ac:dyDescent="0.2">
      <c r="A43" s="23"/>
      <c r="B43" s="20"/>
      <c r="C43" s="20"/>
      <c r="D43" s="20"/>
      <c r="E43" s="20"/>
      <c r="F43" s="20"/>
    </row>
    <row r="44" spans="1:6" ht="12.75" customHeight="1" x14ac:dyDescent="0.2">
      <c r="A44" s="23"/>
      <c r="B44" s="20"/>
      <c r="C44" s="20"/>
      <c r="D44" s="20"/>
      <c r="E44" s="20"/>
      <c r="F44" s="20"/>
    </row>
    <row r="45" spans="1:6" ht="12.75" customHeight="1" x14ac:dyDescent="0.2">
      <c r="A45" s="23"/>
      <c r="B45" s="20"/>
      <c r="C45" s="20"/>
      <c r="D45" s="20"/>
      <c r="E45" s="20"/>
      <c r="F45" s="20"/>
    </row>
    <row r="46" spans="1:6" ht="12.75" customHeight="1" x14ac:dyDescent="0.2">
      <c r="A46" s="23"/>
      <c r="B46" s="20"/>
      <c r="C46" s="20"/>
      <c r="D46" s="20"/>
      <c r="E46" s="20"/>
      <c r="F46" s="20"/>
    </row>
    <row r="47" spans="1:6" ht="12.75" customHeight="1" x14ac:dyDescent="0.2">
      <c r="A47" s="23"/>
      <c r="B47" s="20"/>
      <c r="C47" s="20"/>
      <c r="D47" s="20"/>
      <c r="E47" s="20"/>
      <c r="F47" s="20"/>
    </row>
    <row r="48" spans="1:6" ht="12.75" customHeight="1" x14ac:dyDescent="0.2">
      <c r="A48" s="23"/>
      <c r="B48" s="20"/>
      <c r="C48" s="20"/>
      <c r="D48" s="20"/>
      <c r="E48" s="20"/>
      <c r="F48" s="20"/>
    </row>
    <row r="49" spans="1:6" ht="12.75" customHeight="1" x14ac:dyDescent="0.2">
      <c r="A49" s="23"/>
      <c r="B49" s="20"/>
      <c r="C49" s="20"/>
      <c r="D49" s="20"/>
      <c r="E49" s="20"/>
      <c r="F49" s="20"/>
    </row>
    <row r="50" spans="1:6" ht="12.75" customHeight="1" x14ac:dyDescent="0.2">
      <c r="A50" s="23"/>
      <c r="B50" s="20"/>
      <c r="C50" s="20"/>
      <c r="D50" s="20"/>
      <c r="E50" s="20"/>
      <c r="F50" s="20"/>
    </row>
    <row r="51" spans="1:6" ht="12.75" customHeight="1" x14ac:dyDescent="0.2">
      <c r="A51" s="23"/>
      <c r="B51" s="20"/>
      <c r="C51" s="20"/>
      <c r="D51" s="20"/>
      <c r="E51" s="20"/>
      <c r="F51" s="20"/>
    </row>
    <row r="52" spans="1:6" ht="12.75" customHeight="1" x14ac:dyDescent="0.2">
      <c r="A52" s="23"/>
      <c r="B52" s="20"/>
      <c r="C52" s="20"/>
      <c r="D52" s="20"/>
      <c r="E52" s="20"/>
      <c r="F52" s="20"/>
    </row>
    <row r="53" spans="1:6" ht="12.75" customHeight="1" x14ac:dyDescent="0.2">
      <c r="A53" s="23"/>
      <c r="B53" s="20"/>
      <c r="C53" s="20"/>
      <c r="D53" s="20"/>
      <c r="E53" s="20"/>
      <c r="F53" s="20"/>
    </row>
    <row r="54" spans="1:6" ht="12.75" customHeight="1" x14ac:dyDescent="0.2">
      <c r="A54" s="23"/>
      <c r="B54" s="20"/>
      <c r="C54" s="20"/>
      <c r="D54" s="20"/>
      <c r="E54" s="20"/>
      <c r="F54" s="20"/>
    </row>
    <row r="55" spans="1:6" ht="12.75" customHeight="1" x14ac:dyDescent="0.2">
      <c r="A55" s="23"/>
      <c r="B55" s="20"/>
      <c r="C55" s="20"/>
      <c r="D55" s="20"/>
      <c r="E55" s="20"/>
      <c r="F55" s="20"/>
    </row>
    <row r="56" spans="1:6" ht="12.75" customHeight="1" x14ac:dyDescent="0.2">
      <c r="A56" s="23"/>
      <c r="B56" s="20"/>
      <c r="C56" s="20"/>
      <c r="D56" s="20"/>
      <c r="E56" s="20"/>
      <c r="F56" s="20"/>
    </row>
    <row r="57" spans="1:6" ht="12.75" customHeight="1" x14ac:dyDescent="0.2">
      <c r="A57" s="23"/>
      <c r="B57" s="20"/>
      <c r="C57" s="20"/>
      <c r="D57" s="20"/>
      <c r="E57" s="20"/>
      <c r="F57" s="20"/>
    </row>
    <row r="58" spans="1:6" ht="12.75" customHeight="1" x14ac:dyDescent="0.2">
      <c r="A58" s="23"/>
      <c r="B58" s="20"/>
      <c r="C58" s="20"/>
      <c r="D58" s="20"/>
      <c r="E58" s="20"/>
      <c r="F58" s="20"/>
    </row>
    <row r="59" spans="1:6" ht="12.75" customHeight="1" x14ac:dyDescent="0.2">
      <c r="A59" s="23"/>
      <c r="B59" s="20"/>
      <c r="C59" s="20"/>
      <c r="D59" s="20"/>
      <c r="E59" s="20"/>
      <c r="F59" s="20"/>
    </row>
    <row r="60" spans="1:6" ht="12.75" customHeight="1" x14ac:dyDescent="0.2">
      <c r="A60" s="23"/>
      <c r="B60" s="20"/>
      <c r="C60" s="20"/>
      <c r="D60" s="20"/>
      <c r="E60" s="20"/>
      <c r="F60" s="20"/>
    </row>
    <row r="61" spans="1:6" ht="12.75" customHeight="1" x14ac:dyDescent="0.2">
      <c r="A61" s="23"/>
      <c r="B61" s="20"/>
      <c r="C61" s="20"/>
      <c r="D61" s="20"/>
      <c r="E61" s="20"/>
      <c r="F61" s="20"/>
    </row>
    <row r="62" spans="1:6" ht="12.75" customHeight="1" x14ac:dyDescent="0.2">
      <c r="A62" s="23"/>
      <c r="B62" s="20"/>
      <c r="C62" s="20"/>
      <c r="D62" s="20"/>
      <c r="E62" s="20"/>
      <c r="F62" s="20"/>
    </row>
    <row r="63" spans="1:6" ht="12.75" customHeight="1" x14ac:dyDescent="0.2">
      <c r="A63" s="23"/>
      <c r="B63" s="20"/>
      <c r="C63" s="20"/>
      <c r="D63" s="20"/>
      <c r="E63" s="20"/>
      <c r="F63" s="20"/>
    </row>
    <row r="64" spans="1:6" ht="12.75" customHeight="1" x14ac:dyDescent="0.2">
      <c r="A64" s="23"/>
      <c r="B64" s="20"/>
      <c r="C64" s="20"/>
      <c r="D64" s="20"/>
      <c r="E64" s="20"/>
      <c r="F64" s="20"/>
    </row>
    <row r="65" spans="1:6" ht="12.75" customHeight="1" x14ac:dyDescent="0.2">
      <c r="A65" s="23"/>
      <c r="B65" s="20"/>
      <c r="C65" s="20"/>
      <c r="D65" s="20"/>
      <c r="E65" s="20"/>
      <c r="F65" s="20"/>
    </row>
    <row r="66" spans="1:6" ht="12.75" customHeight="1" x14ac:dyDescent="0.2">
      <c r="A66" s="23"/>
      <c r="B66" s="20"/>
      <c r="C66" s="20"/>
      <c r="D66" s="20"/>
      <c r="E66" s="20"/>
      <c r="F66" s="20"/>
    </row>
    <row r="67" spans="1:6" ht="12.75" customHeight="1" x14ac:dyDescent="0.2">
      <c r="A67" s="23"/>
      <c r="B67" s="20"/>
      <c r="C67" s="20"/>
      <c r="D67" s="20"/>
      <c r="E67" s="20"/>
      <c r="F67" s="20"/>
    </row>
    <row r="68" spans="1:6" ht="12.75" customHeight="1" x14ac:dyDescent="0.2">
      <c r="A68" s="23"/>
      <c r="B68" s="20"/>
      <c r="C68" s="20"/>
      <c r="D68" s="20"/>
      <c r="E68" s="20"/>
      <c r="F68" s="20"/>
    </row>
    <row r="69" spans="1:6" ht="12.75" customHeight="1" x14ac:dyDescent="0.2">
      <c r="A69" s="23"/>
      <c r="B69" s="20"/>
      <c r="C69" s="20"/>
      <c r="D69" s="20"/>
      <c r="E69" s="20"/>
      <c r="F69" s="20"/>
    </row>
    <row r="70" spans="1:6" ht="12.75" customHeight="1" x14ac:dyDescent="0.2">
      <c r="A70" s="23"/>
      <c r="B70" s="20"/>
      <c r="C70" s="20"/>
      <c r="D70" s="20"/>
      <c r="E70" s="20"/>
      <c r="F70" s="20"/>
    </row>
    <row r="71" spans="1:6" ht="12.75" customHeight="1" x14ac:dyDescent="0.2">
      <c r="A71" s="23"/>
      <c r="B71" s="20"/>
      <c r="C71" s="20"/>
      <c r="D71" s="20"/>
      <c r="E71" s="20"/>
      <c r="F71" s="20"/>
    </row>
    <row r="72" spans="1:6" ht="12.75" customHeight="1" x14ac:dyDescent="0.2">
      <c r="A72" s="23"/>
      <c r="B72" s="20"/>
      <c r="C72" s="20"/>
      <c r="D72" s="20"/>
      <c r="E72" s="20"/>
      <c r="F72" s="20"/>
    </row>
    <row r="73" spans="1:6" ht="12.75" customHeight="1" x14ac:dyDescent="0.2">
      <c r="A73" s="23"/>
      <c r="B73" s="20"/>
      <c r="C73" s="20"/>
      <c r="D73" s="20"/>
      <c r="E73" s="20"/>
      <c r="F73" s="20"/>
    </row>
    <row r="74" spans="1:6" ht="12.75" customHeight="1" x14ac:dyDescent="0.2">
      <c r="A74" s="23"/>
      <c r="B74" s="20"/>
      <c r="C74" s="20"/>
      <c r="D74" s="20"/>
      <c r="E74" s="20"/>
      <c r="F74" s="20"/>
    </row>
    <row r="75" spans="1:6" ht="12.75" customHeight="1" x14ac:dyDescent="0.2">
      <c r="A75" s="23"/>
      <c r="B75" s="20"/>
      <c r="C75" s="20"/>
      <c r="D75" s="20"/>
      <c r="E75" s="20"/>
      <c r="F75" s="20"/>
    </row>
    <row r="76" spans="1:6" ht="12.75" customHeight="1" x14ac:dyDescent="0.2">
      <c r="A76" s="23"/>
      <c r="B76" s="20"/>
      <c r="C76" s="20"/>
      <c r="D76" s="20"/>
      <c r="E76" s="20"/>
      <c r="F76" s="20"/>
    </row>
    <row r="77" spans="1:6" ht="12.75" customHeight="1" x14ac:dyDescent="0.2">
      <c r="A77" s="23"/>
      <c r="B77" s="20"/>
      <c r="C77" s="20"/>
      <c r="D77" s="20"/>
      <c r="E77" s="20"/>
      <c r="F77" s="20"/>
    </row>
    <row r="78" spans="1:6" ht="12.75" customHeight="1" x14ac:dyDescent="0.2">
      <c r="A78" s="23"/>
      <c r="B78" s="20"/>
      <c r="C78" s="20"/>
      <c r="D78" s="20"/>
      <c r="E78" s="20"/>
      <c r="F78" s="20"/>
    </row>
    <row r="79" spans="1:6" ht="12.75" customHeight="1" x14ac:dyDescent="0.2">
      <c r="A79" s="23"/>
      <c r="B79" s="20"/>
      <c r="C79" s="20"/>
      <c r="D79" s="20"/>
      <c r="E79" s="20"/>
      <c r="F79" s="20"/>
    </row>
    <row r="80" spans="1:6" ht="12.75" customHeight="1" x14ac:dyDescent="0.2">
      <c r="A80" s="23"/>
      <c r="B80" s="20"/>
      <c r="C80" s="20"/>
      <c r="D80" s="20"/>
      <c r="E80" s="20"/>
      <c r="F80" s="20"/>
    </row>
    <row r="81" spans="1:6" ht="12.75" customHeight="1" x14ac:dyDescent="0.2">
      <c r="A81" s="23"/>
      <c r="B81" s="20"/>
      <c r="C81" s="20"/>
      <c r="D81" s="20"/>
      <c r="E81" s="20"/>
      <c r="F81" s="20"/>
    </row>
    <row r="82" spans="1:6" ht="12.75" customHeight="1" x14ac:dyDescent="0.2">
      <c r="A82" s="23"/>
      <c r="B82" s="20"/>
      <c r="C82" s="20"/>
      <c r="D82" s="20"/>
      <c r="E82" s="20"/>
      <c r="F82" s="20"/>
    </row>
    <row r="83" spans="1:6" ht="12.75" customHeight="1" x14ac:dyDescent="0.2">
      <c r="A83" s="23"/>
      <c r="B83" s="20"/>
      <c r="C83" s="20"/>
      <c r="D83" s="20"/>
      <c r="E83" s="20"/>
      <c r="F83" s="20"/>
    </row>
    <row r="84" spans="1:6" ht="12.75" customHeight="1" x14ac:dyDescent="0.2">
      <c r="A84" s="23"/>
      <c r="B84" s="20"/>
      <c r="C84" s="20"/>
      <c r="D84" s="20"/>
      <c r="E84" s="20"/>
      <c r="F84" s="20"/>
    </row>
    <row r="85" spans="1:6" ht="12.75" customHeight="1" x14ac:dyDescent="0.2">
      <c r="A85" s="23"/>
      <c r="B85" s="20"/>
      <c r="C85" s="20"/>
      <c r="D85" s="20"/>
      <c r="E85" s="20"/>
      <c r="F85" s="20"/>
    </row>
    <row r="86" spans="1:6" ht="12.75" customHeight="1" x14ac:dyDescent="0.2">
      <c r="A86" s="23"/>
      <c r="B86" s="20"/>
      <c r="C86" s="20"/>
      <c r="D86" s="20"/>
      <c r="E86" s="20"/>
      <c r="F86" s="20"/>
    </row>
    <row r="87" spans="1:6" ht="12.75" customHeight="1" x14ac:dyDescent="0.2">
      <c r="A87" s="23"/>
      <c r="B87" s="20"/>
      <c r="C87" s="20"/>
      <c r="D87" s="20"/>
      <c r="E87" s="20"/>
      <c r="F87" s="20"/>
    </row>
    <row r="88" spans="1:6" ht="12.75" customHeight="1" x14ac:dyDescent="0.2">
      <c r="A88" s="23"/>
      <c r="B88" s="20"/>
      <c r="C88" s="20"/>
      <c r="D88" s="20"/>
      <c r="E88" s="20"/>
      <c r="F88" s="20"/>
    </row>
    <row r="89" spans="1:6" ht="12.75" customHeight="1" x14ac:dyDescent="0.2">
      <c r="A89" s="23"/>
      <c r="B89" s="20"/>
      <c r="C89" s="20"/>
      <c r="D89" s="20"/>
      <c r="E89" s="20"/>
      <c r="F89" s="20"/>
    </row>
    <row r="90" spans="1:6" ht="12.75" customHeight="1" x14ac:dyDescent="0.2">
      <c r="A90" s="23"/>
      <c r="B90" s="20"/>
      <c r="C90" s="20"/>
      <c r="D90" s="20"/>
      <c r="E90" s="20"/>
      <c r="F90" s="20"/>
    </row>
    <row r="91" spans="1:6" ht="12.75" customHeight="1" x14ac:dyDescent="0.2">
      <c r="A91" s="23"/>
      <c r="B91" s="20"/>
      <c r="C91" s="20"/>
      <c r="D91" s="20"/>
      <c r="E91" s="20"/>
      <c r="F91" s="20"/>
    </row>
    <row r="92" spans="1:6" ht="12.75" customHeight="1" x14ac:dyDescent="0.2">
      <c r="A92" s="23"/>
      <c r="B92" s="20"/>
      <c r="C92" s="20"/>
      <c r="D92" s="20"/>
      <c r="E92" s="20"/>
      <c r="F92" s="20"/>
    </row>
    <row r="93" spans="1:6" ht="12.75" customHeight="1" x14ac:dyDescent="0.2">
      <c r="A93" s="23"/>
      <c r="B93" s="20"/>
      <c r="C93" s="20"/>
      <c r="D93" s="20"/>
      <c r="E93" s="20"/>
      <c r="F93" s="20"/>
    </row>
    <row r="94" spans="1:6" ht="12.75" customHeight="1" x14ac:dyDescent="0.2">
      <c r="A94" s="23"/>
      <c r="B94" s="20"/>
      <c r="C94" s="20"/>
      <c r="D94" s="20"/>
      <c r="E94" s="20"/>
      <c r="F94" s="20"/>
    </row>
    <row r="95" spans="1:6" ht="12.75" customHeight="1" x14ac:dyDescent="0.2">
      <c r="A95" s="23"/>
      <c r="B95" s="20"/>
      <c r="C95" s="20"/>
      <c r="D95" s="20"/>
      <c r="E95" s="20"/>
      <c r="F95" s="20"/>
    </row>
    <row r="96" spans="1:6" ht="12.75" customHeight="1" x14ac:dyDescent="0.2">
      <c r="A96" s="23"/>
      <c r="B96" s="20"/>
      <c r="C96" s="20"/>
      <c r="D96" s="20"/>
      <c r="E96" s="20"/>
      <c r="F96" s="20"/>
    </row>
    <row r="97" spans="1:6" ht="12.75" customHeight="1" x14ac:dyDescent="0.2">
      <c r="A97" s="23"/>
      <c r="B97" s="20"/>
      <c r="C97" s="20"/>
      <c r="D97" s="20"/>
      <c r="E97" s="20"/>
      <c r="F97" s="20"/>
    </row>
    <row r="98" spans="1:6" ht="12.75" customHeight="1" x14ac:dyDescent="0.2">
      <c r="A98" s="23"/>
      <c r="B98" s="20"/>
      <c r="C98" s="20"/>
      <c r="D98" s="20"/>
      <c r="E98" s="20"/>
      <c r="F98" s="20"/>
    </row>
    <row r="99" spans="1:6" ht="12.75" customHeight="1" x14ac:dyDescent="0.2">
      <c r="A99" s="23"/>
      <c r="B99" s="20"/>
      <c r="C99" s="20"/>
      <c r="D99" s="20"/>
      <c r="E99" s="20"/>
      <c r="F99" s="20"/>
    </row>
    <row r="100" spans="1:6" ht="12.75" customHeight="1" x14ac:dyDescent="0.2">
      <c r="A100" s="23"/>
      <c r="B100" s="20"/>
      <c r="C100" s="20"/>
      <c r="D100" s="20"/>
      <c r="E100" s="20"/>
      <c r="F100" s="20"/>
    </row>
    <row r="101" spans="1:6" ht="12.75" customHeight="1" x14ac:dyDescent="0.2">
      <c r="A101" s="23"/>
      <c r="B101" s="20"/>
      <c r="C101" s="20"/>
      <c r="D101" s="20"/>
      <c r="E101" s="20"/>
      <c r="F101" s="20"/>
    </row>
    <row r="102" spans="1:6" ht="12.75" customHeight="1" x14ac:dyDescent="0.2">
      <c r="A102" s="23"/>
      <c r="B102" s="20"/>
      <c r="C102" s="20"/>
      <c r="D102" s="20"/>
      <c r="E102" s="20"/>
      <c r="F102" s="20"/>
    </row>
    <row r="103" spans="1:6" ht="12.75" customHeight="1" x14ac:dyDescent="0.2">
      <c r="A103" s="23"/>
      <c r="B103" s="20"/>
      <c r="C103" s="20"/>
      <c r="D103" s="20"/>
      <c r="E103" s="20"/>
      <c r="F103" s="20"/>
    </row>
    <row r="104" spans="1:6" ht="12.75" customHeight="1" x14ac:dyDescent="0.2">
      <c r="A104" s="23"/>
      <c r="B104" s="20"/>
      <c r="C104" s="20"/>
      <c r="D104" s="20"/>
      <c r="E104" s="20"/>
      <c r="F104" s="20"/>
    </row>
    <row r="105" spans="1:6" ht="12.75" customHeight="1" x14ac:dyDescent="0.2">
      <c r="A105" s="23"/>
      <c r="B105" s="20"/>
      <c r="C105" s="20"/>
      <c r="D105" s="20"/>
      <c r="E105" s="20"/>
      <c r="F105" s="20"/>
    </row>
    <row r="106" spans="1:6" ht="12.75" customHeight="1" x14ac:dyDescent="0.2">
      <c r="A106" s="23"/>
      <c r="B106" s="20"/>
      <c r="C106" s="20"/>
      <c r="D106" s="20"/>
      <c r="E106" s="20"/>
      <c r="F106" s="20"/>
    </row>
    <row r="107" spans="1:6" ht="12.75" customHeight="1" x14ac:dyDescent="0.2">
      <c r="A107" s="23"/>
      <c r="B107" s="20"/>
      <c r="C107" s="20"/>
      <c r="D107" s="20"/>
      <c r="E107" s="20"/>
      <c r="F107" s="20"/>
    </row>
    <row r="108" spans="1:6" ht="12.75" customHeight="1" x14ac:dyDescent="0.2">
      <c r="A108" s="23"/>
      <c r="B108" s="20"/>
      <c r="C108" s="20"/>
      <c r="D108" s="20"/>
      <c r="E108" s="20"/>
      <c r="F108" s="20"/>
    </row>
    <row r="109" spans="1:6" ht="12.75" customHeight="1" x14ac:dyDescent="0.2">
      <c r="A109" s="23"/>
      <c r="B109" s="20"/>
      <c r="C109" s="20"/>
      <c r="D109" s="20"/>
      <c r="E109" s="20"/>
      <c r="F109" s="20"/>
    </row>
    <row r="110" spans="1:6" ht="12.75" customHeight="1" x14ac:dyDescent="0.2">
      <c r="A110" s="23"/>
      <c r="B110" s="20"/>
      <c r="C110" s="20"/>
      <c r="D110" s="20"/>
      <c r="E110" s="20"/>
      <c r="F110" s="20"/>
    </row>
    <row r="111" spans="1:6" ht="12.75" customHeight="1" x14ac:dyDescent="0.2">
      <c r="A111" s="23"/>
      <c r="B111" s="20"/>
      <c r="C111" s="20"/>
      <c r="D111" s="20"/>
      <c r="E111" s="20"/>
      <c r="F111" s="20"/>
    </row>
    <row r="112" spans="1:6" ht="12.75" customHeight="1" x14ac:dyDescent="0.2">
      <c r="A112" s="23"/>
      <c r="B112" s="20"/>
      <c r="C112" s="20"/>
      <c r="D112" s="20"/>
      <c r="E112" s="20"/>
      <c r="F112" s="20"/>
    </row>
    <row r="113" spans="1:6" ht="12.75" customHeight="1" x14ac:dyDescent="0.2">
      <c r="A113" s="23"/>
      <c r="B113" s="20"/>
      <c r="C113" s="20"/>
      <c r="D113" s="20"/>
      <c r="E113" s="20"/>
      <c r="F113" s="20"/>
    </row>
    <row r="114" spans="1:6" ht="12.75" customHeight="1" x14ac:dyDescent="0.2">
      <c r="A114" s="23"/>
      <c r="B114" s="20"/>
      <c r="C114" s="20"/>
      <c r="D114" s="20"/>
      <c r="E114" s="20"/>
      <c r="F114" s="20"/>
    </row>
    <row r="115" spans="1:6" ht="12.75" customHeight="1" x14ac:dyDescent="0.2">
      <c r="A115" s="23"/>
      <c r="B115" s="20"/>
      <c r="C115" s="20"/>
      <c r="D115" s="20"/>
      <c r="E115" s="20"/>
      <c r="F115" s="20"/>
    </row>
    <row r="116" spans="1:6" ht="12.75" customHeight="1" x14ac:dyDescent="0.2">
      <c r="A116" s="23"/>
      <c r="B116" s="20"/>
      <c r="C116" s="20"/>
      <c r="D116" s="20"/>
      <c r="E116" s="20"/>
      <c r="F116" s="20"/>
    </row>
    <row r="117" spans="1:6" ht="12.75" customHeight="1" x14ac:dyDescent="0.2">
      <c r="A117" s="23"/>
      <c r="B117" s="20"/>
      <c r="C117" s="20"/>
      <c r="D117" s="20"/>
      <c r="E117" s="20"/>
      <c r="F117" s="20"/>
    </row>
    <row r="118" spans="1:6" ht="12.75" customHeight="1" x14ac:dyDescent="0.2">
      <c r="A118" s="23"/>
      <c r="B118" s="20"/>
      <c r="C118" s="20"/>
      <c r="D118" s="20"/>
      <c r="E118" s="20"/>
      <c r="F118" s="20"/>
    </row>
    <row r="119" spans="1:6" ht="12.75" customHeight="1" x14ac:dyDescent="0.2">
      <c r="A119" s="23"/>
      <c r="B119" s="20"/>
      <c r="C119" s="20"/>
      <c r="D119" s="20"/>
      <c r="E119" s="20"/>
      <c r="F119" s="20"/>
    </row>
    <row r="120" spans="1:6" ht="12.75" customHeight="1" x14ac:dyDescent="0.2">
      <c r="A120" s="23"/>
      <c r="B120" s="20"/>
      <c r="C120" s="20"/>
      <c r="D120" s="20"/>
      <c r="E120" s="20"/>
      <c r="F120" s="20"/>
    </row>
    <row r="121" spans="1:6" ht="12.75" customHeight="1" x14ac:dyDescent="0.2">
      <c r="A121" s="23"/>
      <c r="B121" s="20"/>
      <c r="C121" s="20"/>
      <c r="D121" s="20"/>
      <c r="E121" s="20"/>
      <c r="F121" s="20"/>
    </row>
    <row r="122" spans="1:6" ht="12.75" customHeight="1" x14ac:dyDescent="0.2">
      <c r="A122" s="23"/>
      <c r="B122" s="20"/>
      <c r="C122" s="20"/>
      <c r="D122" s="20"/>
      <c r="E122" s="20"/>
      <c r="F122" s="20"/>
    </row>
    <row r="123" spans="1:6" ht="12.75" customHeight="1" x14ac:dyDescent="0.2">
      <c r="A123" s="23"/>
      <c r="B123" s="20"/>
      <c r="C123" s="20"/>
      <c r="D123" s="20"/>
      <c r="E123" s="20"/>
      <c r="F123" s="20"/>
    </row>
    <row r="124" spans="1:6" ht="12.75" customHeight="1" x14ac:dyDescent="0.2">
      <c r="A124" s="23"/>
      <c r="B124" s="20"/>
      <c r="C124" s="20"/>
      <c r="D124" s="20"/>
      <c r="E124" s="20"/>
      <c r="F124" s="20"/>
    </row>
    <row r="125" spans="1:6" ht="12.75" customHeight="1" x14ac:dyDescent="0.2">
      <c r="A125" s="23"/>
      <c r="B125" s="20"/>
      <c r="C125" s="20"/>
      <c r="D125" s="20"/>
      <c r="E125" s="20"/>
      <c r="F125" s="20"/>
    </row>
    <row r="126" spans="1:6" ht="12.75" customHeight="1" x14ac:dyDescent="0.2">
      <c r="A126" s="23"/>
      <c r="B126" s="20"/>
      <c r="C126" s="20"/>
      <c r="D126" s="20"/>
      <c r="E126" s="20"/>
      <c r="F126" s="20"/>
    </row>
    <row r="127" spans="1:6" ht="12.75" customHeight="1" x14ac:dyDescent="0.2">
      <c r="A127" s="23"/>
      <c r="B127" s="20"/>
      <c r="C127" s="20"/>
      <c r="D127" s="20"/>
      <c r="E127" s="20"/>
      <c r="F127" s="20"/>
    </row>
    <row r="128" spans="1:6" ht="12.75" customHeight="1" x14ac:dyDescent="0.2">
      <c r="A128" s="23"/>
      <c r="B128" s="20"/>
      <c r="C128" s="20"/>
      <c r="D128" s="20"/>
      <c r="E128" s="20"/>
      <c r="F128" s="20"/>
    </row>
    <row r="129" spans="1:6" ht="12.75" customHeight="1" x14ac:dyDescent="0.2">
      <c r="A129" s="23"/>
      <c r="B129" s="20"/>
      <c r="C129" s="20"/>
      <c r="D129" s="20"/>
      <c r="E129" s="20"/>
      <c r="F129" s="20"/>
    </row>
    <row r="130" spans="1:6" ht="12.75" customHeight="1" x14ac:dyDescent="0.2">
      <c r="A130" s="23"/>
      <c r="B130" s="20"/>
      <c r="C130" s="20"/>
      <c r="D130" s="20"/>
      <c r="E130" s="20"/>
      <c r="F130" s="20"/>
    </row>
    <row r="131" spans="1:6" ht="12.75" customHeight="1" x14ac:dyDescent="0.2">
      <c r="A131" s="23"/>
      <c r="B131" s="20"/>
      <c r="C131" s="20"/>
      <c r="D131" s="20"/>
      <c r="E131" s="20"/>
      <c r="F131" s="20"/>
    </row>
    <row r="132" spans="1:6" ht="12.75" customHeight="1" x14ac:dyDescent="0.2">
      <c r="A132" s="23"/>
      <c r="B132" s="20"/>
      <c r="C132" s="20"/>
      <c r="D132" s="20"/>
      <c r="E132" s="20"/>
      <c r="F132" s="20"/>
    </row>
    <row r="133" spans="1:6" ht="12.75" customHeight="1" x14ac:dyDescent="0.2">
      <c r="A133" s="23"/>
      <c r="B133" s="20"/>
      <c r="C133" s="20"/>
      <c r="D133" s="20"/>
      <c r="E133" s="20"/>
      <c r="F133" s="20"/>
    </row>
    <row r="134" spans="1:6" ht="12.75" customHeight="1" x14ac:dyDescent="0.2">
      <c r="A134" s="23"/>
      <c r="B134" s="20"/>
      <c r="C134" s="20"/>
      <c r="D134" s="20"/>
      <c r="E134" s="20"/>
      <c r="F134" s="20"/>
    </row>
    <row r="135" spans="1:6" ht="12.75" customHeight="1" x14ac:dyDescent="0.2">
      <c r="A135" s="23"/>
      <c r="B135" s="20"/>
      <c r="C135" s="20"/>
      <c r="D135" s="20"/>
      <c r="E135" s="20"/>
      <c r="F135" s="20"/>
    </row>
    <row r="136" spans="1:6" ht="12.75" customHeight="1" x14ac:dyDescent="0.2">
      <c r="A136" s="23"/>
      <c r="B136" s="20"/>
      <c r="C136" s="20"/>
      <c r="D136" s="20"/>
      <c r="E136" s="20"/>
      <c r="F136" s="20"/>
    </row>
    <row r="137" spans="1:6" ht="12.75" customHeight="1" x14ac:dyDescent="0.2">
      <c r="A137" s="23"/>
      <c r="B137" s="20"/>
      <c r="C137" s="20"/>
      <c r="D137" s="20"/>
      <c r="E137" s="20"/>
      <c r="F137" s="20"/>
    </row>
    <row r="138" spans="1:6" ht="12.75" customHeight="1" x14ac:dyDescent="0.2">
      <c r="A138" s="23"/>
      <c r="B138" s="20"/>
      <c r="C138" s="20"/>
      <c r="D138" s="20"/>
      <c r="E138" s="20"/>
      <c r="F138" s="20"/>
    </row>
    <row r="139" spans="1:6" ht="12.75" customHeight="1" x14ac:dyDescent="0.2">
      <c r="A139" s="23"/>
      <c r="B139" s="20"/>
      <c r="C139" s="20"/>
      <c r="D139" s="20"/>
      <c r="E139" s="20"/>
      <c r="F139" s="20"/>
    </row>
    <row r="140" spans="1:6" ht="12.75" customHeight="1" x14ac:dyDescent="0.2">
      <c r="A140" s="23"/>
      <c r="B140" s="20"/>
      <c r="C140" s="20"/>
      <c r="D140" s="20"/>
      <c r="E140" s="20"/>
      <c r="F140" s="20"/>
    </row>
    <row r="141" spans="1:6" ht="12.75" customHeight="1" x14ac:dyDescent="0.2">
      <c r="A141" s="23"/>
      <c r="B141" s="20"/>
      <c r="C141" s="20"/>
      <c r="D141" s="20"/>
      <c r="E141" s="20"/>
      <c r="F141" s="20"/>
    </row>
    <row r="142" spans="1:6" ht="12.75" customHeight="1" x14ac:dyDescent="0.2">
      <c r="A142" s="23"/>
      <c r="B142" s="20"/>
      <c r="C142" s="20"/>
      <c r="D142" s="20"/>
      <c r="E142" s="20"/>
      <c r="F142" s="20"/>
    </row>
    <row r="143" spans="1:6" ht="12.75" customHeight="1" x14ac:dyDescent="0.2">
      <c r="A143" s="23"/>
      <c r="B143" s="20"/>
      <c r="C143" s="20"/>
      <c r="D143" s="20"/>
      <c r="E143" s="20"/>
      <c r="F143" s="20"/>
    </row>
    <row r="144" spans="1:6" ht="12.75" customHeight="1" x14ac:dyDescent="0.2">
      <c r="A144" s="23"/>
      <c r="B144" s="20"/>
      <c r="C144" s="20"/>
      <c r="D144" s="20"/>
      <c r="E144" s="20"/>
      <c r="F144" s="20"/>
    </row>
    <row r="145" spans="1:6" ht="12.75" customHeight="1" x14ac:dyDescent="0.2">
      <c r="A145" s="23"/>
      <c r="B145" s="20"/>
      <c r="C145" s="20"/>
      <c r="D145" s="20"/>
      <c r="E145" s="20"/>
      <c r="F145" s="20"/>
    </row>
    <row r="146" spans="1:6" ht="12.75" customHeight="1" x14ac:dyDescent="0.2">
      <c r="A146" s="23"/>
      <c r="B146" s="20"/>
      <c r="C146" s="20"/>
      <c r="D146" s="20"/>
      <c r="E146" s="20"/>
      <c r="F146" s="20"/>
    </row>
    <row r="147" spans="1:6" ht="12.75" customHeight="1" x14ac:dyDescent="0.2">
      <c r="A147" s="23"/>
      <c r="B147" s="20"/>
      <c r="C147" s="20"/>
      <c r="D147" s="20"/>
      <c r="E147" s="20"/>
      <c r="F147" s="20"/>
    </row>
    <row r="148" spans="1:6" ht="12.75" customHeight="1" x14ac:dyDescent="0.2">
      <c r="A148" s="23"/>
      <c r="B148" s="20"/>
      <c r="C148" s="20"/>
      <c r="D148" s="20"/>
      <c r="E148" s="20"/>
      <c r="F148" s="20"/>
    </row>
    <row r="149" spans="1:6" ht="12.75" customHeight="1" x14ac:dyDescent="0.2">
      <c r="A149" s="23"/>
      <c r="B149" s="20"/>
      <c r="C149" s="20"/>
      <c r="D149" s="20"/>
      <c r="E149" s="20"/>
      <c r="F149" s="20"/>
    </row>
    <row r="150" spans="1:6" ht="12.75" customHeight="1" x14ac:dyDescent="0.2">
      <c r="A150" s="23"/>
      <c r="B150" s="20"/>
      <c r="C150" s="20"/>
      <c r="D150" s="20"/>
      <c r="E150" s="20"/>
      <c r="F150" s="20"/>
    </row>
    <row r="151" spans="1:6" ht="12.75" customHeight="1" x14ac:dyDescent="0.2">
      <c r="A151" s="23"/>
      <c r="B151" s="20"/>
      <c r="C151" s="20"/>
      <c r="D151" s="20"/>
      <c r="E151" s="20"/>
      <c r="F151" s="20"/>
    </row>
    <row r="152" spans="1:6" ht="12.75" customHeight="1" x14ac:dyDescent="0.2">
      <c r="A152" s="23"/>
      <c r="B152" s="20"/>
      <c r="C152" s="20"/>
      <c r="D152" s="20"/>
      <c r="E152" s="20"/>
      <c r="F152" s="20"/>
    </row>
    <row r="153" spans="1:6" ht="12.75" customHeight="1" x14ac:dyDescent="0.2">
      <c r="A153" s="23"/>
      <c r="B153" s="20"/>
      <c r="C153" s="20"/>
      <c r="D153" s="20"/>
      <c r="E153" s="20"/>
      <c r="F153" s="20"/>
    </row>
    <row r="154" spans="1:6" ht="12.75" customHeight="1" x14ac:dyDescent="0.2">
      <c r="A154" s="23"/>
      <c r="B154" s="20"/>
      <c r="C154" s="20"/>
      <c r="D154" s="20"/>
      <c r="E154" s="20"/>
      <c r="F154" s="20"/>
    </row>
    <row r="155" spans="1:6" ht="12.75" customHeight="1" x14ac:dyDescent="0.2">
      <c r="A155" s="23"/>
      <c r="B155" s="20"/>
      <c r="C155" s="20"/>
      <c r="D155" s="20"/>
      <c r="E155" s="20"/>
      <c r="F155" s="20"/>
    </row>
    <row r="156" spans="1:6" ht="12.75" customHeight="1" x14ac:dyDescent="0.2">
      <c r="A156" s="23"/>
      <c r="B156" s="20"/>
      <c r="C156" s="20"/>
      <c r="D156" s="20"/>
      <c r="E156" s="20"/>
      <c r="F156" s="20"/>
    </row>
    <row r="157" spans="1:6" ht="12.75" customHeight="1" x14ac:dyDescent="0.2">
      <c r="A157" s="23"/>
      <c r="B157" s="20"/>
      <c r="C157" s="20"/>
      <c r="D157" s="20"/>
      <c r="E157" s="20"/>
      <c r="F157" s="20"/>
    </row>
    <row r="158" spans="1:6" ht="12.75" customHeight="1" x14ac:dyDescent="0.2">
      <c r="A158" s="23"/>
      <c r="B158" s="20"/>
      <c r="C158" s="20"/>
      <c r="D158" s="20"/>
      <c r="E158" s="20"/>
      <c r="F158" s="20"/>
    </row>
    <row r="159" spans="1:6" ht="12.75" customHeight="1" x14ac:dyDescent="0.2">
      <c r="A159" s="23"/>
      <c r="B159" s="20"/>
      <c r="C159" s="20"/>
      <c r="D159" s="20"/>
      <c r="E159" s="20"/>
      <c r="F159" s="20"/>
    </row>
    <row r="160" spans="1:6" ht="12.75" customHeight="1" x14ac:dyDescent="0.2">
      <c r="A160" s="23"/>
      <c r="B160" s="20"/>
      <c r="C160" s="20"/>
      <c r="D160" s="20"/>
      <c r="E160" s="20"/>
      <c r="F160" s="20"/>
    </row>
    <row r="161" spans="1:6" ht="12.75" customHeight="1" x14ac:dyDescent="0.2">
      <c r="A161" s="23"/>
      <c r="B161" s="20"/>
      <c r="C161" s="20"/>
      <c r="D161" s="20"/>
      <c r="E161" s="20"/>
      <c r="F161" s="20"/>
    </row>
    <row r="162" spans="1:6" ht="12.75" customHeight="1" x14ac:dyDescent="0.2">
      <c r="A162" s="23"/>
      <c r="B162" s="20"/>
      <c r="C162" s="20"/>
      <c r="D162" s="20"/>
      <c r="E162" s="20"/>
      <c r="F162" s="20"/>
    </row>
    <row r="163" spans="1:6" ht="12.75" customHeight="1" x14ac:dyDescent="0.2">
      <c r="A163" s="23"/>
      <c r="B163" s="20"/>
      <c r="C163" s="20"/>
      <c r="D163" s="20"/>
      <c r="E163" s="20"/>
      <c r="F163" s="20"/>
    </row>
    <row r="164" spans="1:6" ht="12.75" customHeight="1" x14ac:dyDescent="0.2">
      <c r="A164" s="23"/>
      <c r="B164" s="20"/>
      <c r="C164" s="20"/>
      <c r="D164" s="20"/>
      <c r="E164" s="20"/>
      <c r="F164" s="20"/>
    </row>
    <row r="165" spans="1:6" ht="12.75" customHeight="1" x14ac:dyDescent="0.2">
      <c r="A165" s="23"/>
      <c r="B165" s="20"/>
      <c r="C165" s="20"/>
      <c r="D165" s="20"/>
      <c r="E165" s="20"/>
      <c r="F165" s="20"/>
    </row>
    <row r="166" spans="1:6" ht="12.75" customHeight="1" x14ac:dyDescent="0.2">
      <c r="A166" s="23"/>
      <c r="B166" s="20"/>
      <c r="C166" s="20"/>
      <c r="D166" s="20"/>
      <c r="E166" s="20"/>
      <c r="F166" s="20"/>
    </row>
    <row r="167" spans="1:6" ht="12.75" customHeight="1" x14ac:dyDescent="0.2">
      <c r="A167" s="23"/>
      <c r="B167" s="20"/>
      <c r="C167" s="20"/>
      <c r="D167" s="20"/>
      <c r="E167" s="20"/>
      <c r="F167" s="20"/>
    </row>
    <row r="168" spans="1:6" ht="12.75" customHeight="1" x14ac:dyDescent="0.2">
      <c r="A168" s="23"/>
      <c r="B168" s="20"/>
      <c r="C168" s="20"/>
      <c r="D168" s="20"/>
      <c r="E168" s="20"/>
      <c r="F168" s="20"/>
    </row>
    <row r="169" spans="1:6" ht="12.75" customHeight="1" x14ac:dyDescent="0.2">
      <c r="A169" s="23"/>
      <c r="B169" s="20"/>
      <c r="C169" s="20"/>
      <c r="D169" s="20"/>
      <c r="E169" s="20"/>
      <c r="F169" s="20"/>
    </row>
    <row r="170" spans="1:6" ht="12.75" customHeight="1" x14ac:dyDescent="0.2">
      <c r="A170" s="23"/>
      <c r="B170" s="20"/>
      <c r="C170" s="20"/>
      <c r="D170" s="20"/>
      <c r="E170" s="20"/>
      <c r="F170" s="20"/>
    </row>
    <row r="171" spans="1:6" ht="12.75" customHeight="1" x14ac:dyDescent="0.2">
      <c r="A171" s="23"/>
      <c r="B171" s="20"/>
      <c r="C171" s="20"/>
      <c r="D171" s="20"/>
      <c r="E171" s="20"/>
      <c r="F171" s="20"/>
    </row>
    <row r="172" spans="1:6" ht="12.75" customHeight="1" x14ac:dyDescent="0.2">
      <c r="A172" s="23"/>
      <c r="B172" s="20"/>
      <c r="C172" s="20"/>
      <c r="D172" s="20"/>
      <c r="E172" s="20"/>
      <c r="F172" s="20"/>
    </row>
    <row r="173" spans="1:6" ht="12.75" customHeight="1" x14ac:dyDescent="0.2">
      <c r="A173" s="23"/>
      <c r="B173" s="20"/>
      <c r="C173" s="20"/>
      <c r="D173" s="20"/>
      <c r="E173" s="20"/>
      <c r="F173" s="20"/>
    </row>
    <row r="174" spans="1:6" ht="12.75" customHeight="1" x14ac:dyDescent="0.2">
      <c r="A174" s="23"/>
      <c r="B174" s="20"/>
      <c r="C174" s="20"/>
      <c r="D174" s="20"/>
      <c r="E174" s="20"/>
      <c r="F174" s="20"/>
    </row>
    <row r="175" spans="1:6" ht="12.75" customHeight="1" x14ac:dyDescent="0.2">
      <c r="A175" s="23"/>
      <c r="B175" s="20"/>
      <c r="C175" s="20"/>
      <c r="D175" s="20"/>
      <c r="E175" s="20"/>
      <c r="F175" s="20"/>
    </row>
    <row r="176" spans="1:6" ht="12.75" customHeight="1" x14ac:dyDescent="0.2">
      <c r="A176" s="23"/>
      <c r="B176" s="20"/>
      <c r="C176" s="20"/>
      <c r="D176" s="20"/>
      <c r="E176" s="20"/>
      <c r="F176" s="20"/>
    </row>
    <row r="177" spans="1:6" ht="12.75" customHeight="1" x14ac:dyDescent="0.2">
      <c r="A177" s="23"/>
      <c r="B177" s="20"/>
      <c r="C177" s="20"/>
      <c r="D177" s="20"/>
      <c r="E177" s="20"/>
      <c r="F177" s="20"/>
    </row>
    <row r="178" spans="1:6" ht="12.75" customHeight="1" x14ac:dyDescent="0.2">
      <c r="A178" s="23"/>
      <c r="B178" s="20"/>
      <c r="C178" s="20"/>
      <c r="D178" s="20"/>
      <c r="E178" s="20"/>
      <c r="F178" s="20"/>
    </row>
    <row r="179" spans="1:6" ht="12.75" customHeight="1" x14ac:dyDescent="0.2">
      <c r="A179" s="23"/>
      <c r="B179" s="20"/>
      <c r="C179" s="20"/>
      <c r="D179" s="20"/>
      <c r="E179" s="20"/>
      <c r="F179" s="20"/>
    </row>
    <row r="180" spans="1:6" ht="12.75" customHeight="1" x14ac:dyDescent="0.2">
      <c r="A180" s="23"/>
      <c r="B180" s="20"/>
      <c r="C180" s="20"/>
      <c r="D180" s="20"/>
      <c r="E180" s="20"/>
      <c r="F180" s="20"/>
    </row>
    <row r="181" spans="1:6" ht="12.75" customHeight="1" x14ac:dyDescent="0.2">
      <c r="A181" s="23"/>
      <c r="B181" s="20"/>
      <c r="C181" s="20"/>
      <c r="D181" s="20"/>
      <c r="E181" s="20"/>
      <c r="F181" s="20"/>
    </row>
    <row r="182" spans="1:6" ht="12.75" customHeight="1" x14ac:dyDescent="0.2">
      <c r="A182" s="23"/>
      <c r="B182" s="20"/>
      <c r="C182" s="20"/>
      <c r="D182" s="20"/>
      <c r="E182" s="20"/>
      <c r="F182" s="20"/>
    </row>
    <row r="183" spans="1:6" ht="12.75" customHeight="1" x14ac:dyDescent="0.2">
      <c r="A183" s="23"/>
      <c r="B183" s="20"/>
      <c r="C183" s="20"/>
      <c r="D183" s="20"/>
      <c r="E183" s="20"/>
      <c r="F183" s="20"/>
    </row>
    <row r="184" spans="1:6" ht="12.75" customHeight="1" x14ac:dyDescent="0.2">
      <c r="A184" s="23"/>
      <c r="B184" s="20"/>
      <c r="C184" s="20"/>
      <c r="D184" s="20"/>
      <c r="E184" s="20"/>
      <c r="F184" s="20"/>
    </row>
    <row r="185" spans="1:6" ht="12.75" customHeight="1" x14ac:dyDescent="0.2">
      <c r="A185" s="23"/>
      <c r="B185" s="20"/>
      <c r="C185" s="20"/>
      <c r="D185" s="20"/>
      <c r="E185" s="20"/>
      <c r="F185" s="20"/>
    </row>
    <row r="186" spans="1:6" ht="12.75" customHeight="1" x14ac:dyDescent="0.2">
      <c r="A186" s="23"/>
      <c r="B186" s="20"/>
      <c r="C186" s="20"/>
      <c r="D186" s="20"/>
      <c r="E186" s="20"/>
      <c r="F186" s="20"/>
    </row>
    <row r="187" spans="1:6" ht="12.75" customHeight="1" x14ac:dyDescent="0.2">
      <c r="A187" s="23"/>
      <c r="B187" s="20"/>
      <c r="C187" s="20"/>
      <c r="D187" s="20"/>
      <c r="E187" s="20"/>
      <c r="F187" s="20"/>
    </row>
    <row r="188" spans="1:6" ht="12.75" customHeight="1" x14ac:dyDescent="0.2">
      <c r="A188" s="23"/>
      <c r="B188" s="20"/>
      <c r="C188" s="20"/>
      <c r="D188" s="20"/>
      <c r="E188" s="20"/>
      <c r="F188" s="20"/>
    </row>
    <row r="189" spans="1:6" ht="12.75" customHeight="1" x14ac:dyDescent="0.2">
      <c r="A189" s="23"/>
      <c r="B189" s="20"/>
      <c r="C189" s="20"/>
      <c r="D189" s="20"/>
      <c r="E189" s="20"/>
      <c r="F189" s="20"/>
    </row>
    <row r="190" spans="1:6" ht="12.75" customHeight="1" x14ac:dyDescent="0.2">
      <c r="A190" s="23"/>
      <c r="B190" s="20"/>
      <c r="C190" s="20"/>
      <c r="D190" s="20"/>
      <c r="E190" s="20"/>
      <c r="F190" s="20"/>
    </row>
    <row r="191" spans="1:6" ht="12.75" customHeight="1" x14ac:dyDescent="0.2">
      <c r="A191" s="23"/>
      <c r="B191" s="20"/>
      <c r="C191" s="20"/>
      <c r="D191" s="20"/>
      <c r="E191" s="20"/>
      <c r="F191" s="20"/>
    </row>
    <row r="192" spans="1:6" ht="12.75" customHeight="1" x14ac:dyDescent="0.2">
      <c r="A192" s="23"/>
      <c r="B192" s="20"/>
      <c r="C192" s="20"/>
      <c r="D192" s="20"/>
      <c r="E192" s="20"/>
      <c r="F192" s="20"/>
    </row>
    <row r="193" spans="1:6" ht="12.75" customHeight="1" x14ac:dyDescent="0.2">
      <c r="A193" s="23"/>
      <c r="B193" s="20"/>
      <c r="C193" s="20"/>
      <c r="D193" s="20"/>
      <c r="E193" s="20"/>
      <c r="F193" s="20"/>
    </row>
    <row r="194" spans="1:6" ht="12.75" customHeight="1" x14ac:dyDescent="0.2">
      <c r="A194" s="23"/>
      <c r="B194" s="20"/>
      <c r="C194" s="20"/>
      <c r="D194" s="20"/>
      <c r="E194" s="20"/>
      <c r="F194" s="20"/>
    </row>
    <row r="195" spans="1:6" ht="12.75" customHeight="1" x14ac:dyDescent="0.2">
      <c r="A195" s="23"/>
      <c r="B195" s="20"/>
      <c r="C195" s="20"/>
      <c r="D195" s="20"/>
      <c r="E195" s="20"/>
      <c r="F195" s="20"/>
    </row>
    <row r="196" spans="1:6" ht="12.75" customHeight="1" x14ac:dyDescent="0.2">
      <c r="A196" s="23"/>
      <c r="B196" s="20"/>
      <c r="C196" s="20"/>
      <c r="D196" s="20"/>
      <c r="E196" s="20"/>
      <c r="F196" s="20"/>
    </row>
    <row r="197" spans="1:6" ht="12.75" customHeight="1" x14ac:dyDescent="0.2">
      <c r="A197" s="23"/>
      <c r="B197" s="20"/>
      <c r="C197" s="20"/>
      <c r="D197" s="20"/>
      <c r="E197" s="20"/>
      <c r="F197" s="20"/>
    </row>
    <row r="198" spans="1:6" ht="12.75" customHeight="1" x14ac:dyDescent="0.2">
      <c r="A198" s="23"/>
      <c r="B198" s="20"/>
      <c r="C198" s="20"/>
      <c r="D198" s="20"/>
      <c r="E198" s="20"/>
      <c r="F198" s="20"/>
    </row>
    <row r="199" spans="1:6" ht="12.75" customHeight="1" x14ac:dyDescent="0.2">
      <c r="A199" s="23"/>
      <c r="B199" s="20"/>
      <c r="C199" s="20"/>
      <c r="D199" s="20"/>
      <c r="E199" s="20"/>
      <c r="F199" s="20"/>
    </row>
    <row r="200" spans="1:6" ht="12.75" customHeight="1" x14ac:dyDescent="0.2">
      <c r="A200" s="23"/>
      <c r="B200" s="20"/>
      <c r="C200" s="20"/>
      <c r="D200" s="20"/>
      <c r="E200" s="20"/>
      <c r="F200" s="20"/>
    </row>
    <row r="201" spans="1:6" ht="12.75" customHeight="1" x14ac:dyDescent="0.2">
      <c r="A201" s="23"/>
      <c r="B201" s="20"/>
      <c r="C201" s="20"/>
      <c r="D201" s="20"/>
      <c r="E201" s="20"/>
      <c r="F201" s="20"/>
    </row>
    <row r="202" spans="1:6" ht="12.75" customHeight="1" x14ac:dyDescent="0.2">
      <c r="A202" s="23"/>
      <c r="B202" s="20"/>
      <c r="C202" s="20"/>
      <c r="D202" s="20"/>
      <c r="E202" s="20"/>
      <c r="F202" s="20"/>
    </row>
    <row r="203" spans="1:6" ht="12.75" customHeight="1" x14ac:dyDescent="0.2">
      <c r="A203" s="23"/>
      <c r="B203" s="20"/>
      <c r="C203" s="20"/>
      <c r="D203" s="20"/>
      <c r="E203" s="20"/>
      <c r="F203" s="20"/>
    </row>
    <row r="204" spans="1:6" ht="12.75" customHeight="1" x14ac:dyDescent="0.2">
      <c r="A204" s="23"/>
      <c r="B204" s="20"/>
      <c r="C204" s="20"/>
      <c r="D204" s="20"/>
      <c r="E204" s="20"/>
      <c r="F204" s="20"/>
    </row>
    <row r="205" spans="1:6" ht="12.75" customHeight="1" x14ac:dyDescent="0.2">
      <c r="A205" s="23"/>
      <c r="B205" s="20"/>
      <c r="C205" s="20"/>
      <c r="D205" s="20"/>
      <c r="E205" s="20"/>
      <c r="F205" s="20"/>
    </row>
    <row r="206" spans="1:6" ht="12.75" customHeight="1" x14ac:dyDescent="0.2">
      <c r="A206" s="23"/>
      <c r="B206" s="20"/>
      <c r="C206" s="20"/>
      <c r="D206" s="20"/>
      <c r="E206" s="20"/>
      <c r="F206" s="20"/>
    </row>
    <row r="207" spans="1:6" ht="12.75" customHeight="1" x14ac:dyDescent="0.2">
      <c r="A207" s="23"/>
      <c r="B207" s="20"/>
      <c r="C207" s="20"/>
      <c r="D207" s="20"/>
      <c r="E207" s="20"/>
      <c r="F207" s="20"/>
    </row>
    <row r="208" spans="1:6" ht="12.75" customHeight="1" x14ac:dyDescent="0.2">
      <c r="A208" s="23"/>
      <c r="B208" s="20"/>
      <c r="C208" s="20"/>
      <c r="D208" s="20"/>
      <c r="E208" s="20"/>
      <c r="F208" s="20"/>
    </row>
    <row r="209" spans="1:6" ht="12.75" customHeight="1" x14ac:dyDescent="0.2">
      <c r="A209" s="23"/>
      <c r="B209" s="20"/>
      <c r="C209" s="20"/>
      <c r="D209" s="20"/>
      <c r="E209" s="20"/>
      <c r="F209" s="20"/>
    </row>
    <row r="210" spans="1:6" ht="12.75" customHeight="1" x14ac:dyDescent="0.2">
      <c r="A210" s="23"/>
      <c r="B210" s="20"/>
      <c r="C210" s="20"/>
      <c r="D210" s="20"/>
      <c r="E210" s="20"/>
      <c r="F210" s="20"/>
    </row>
    <row r="211" spans="1:6" ht="12.75" customHeight="1" x14ac:dyDescent="0.2">
      <c r="A211" s="23"/>
      <c r="B211" s="20"/>
      <c r="C211" s="20"/>
      <c r="D211" s="20"/>
      <c r="E211" s="20"/>
      <c r="F211" s="20"/>
    </row>
    <row r="212" spans="1:6" ht="12.75" customHeight="1" x14ac:dyDescent="0.2">
      <c r="A212" s="23"/>
      <c r="B212" s="20"/>
      <c r="C212" s="20"/>
      <c r="D212" s="20"/>
      <c r="E212" s="20"/>
      <c r="F212" s="20"/>
    </row>
    <row r="213" spans="1:6" ht="12.75" customHeight="1" x14ac:dyDescent="0.2">
      <c r="A213" s="23"/>
      <c r="B213" s="20"/>
      <c r="C213" s="20"/>
      <c r="D213" s="20"/>
      <c r="E213" s="20"/>
      <c r="F213" s="20"/>
    </row>
    <row r="214" spans="1:6" ht="12.75" customHeight="1" x14ac:dyDescent="0.2">
      <c r="A214" s="23"/>
      <c r="B214" s="20"/>
      <c r="C214" s="20"/>
      <c r="D214" s="20"/>
      <c r="E214" s="20"/>
      <c r="F214" s="20"/>
    </row>
    <row r="215" spans="1:6" ht="12.75" customHeight="1" x14ac:dyDescent="0.2">
      <c r="A215" s="23"/>
      <c r="B215" s="20"/>
      <c r="C215" s="20"/>
      <c r="D215" s="20"/>
      <c r="E215" s="20"/>
      <c r="F215" s="20"/>
    </row>
    <row r="216" spans="1:6" ht="12.75" customHeight="1" x14ac:dyDescent="0.2">
      <c r="A216" s="23"/>
      <c r="B216" s="20"/>
      <c r="C216" s="20"/>
      <c r="D216" s="20"/>
      <c r="E216" s="20"/>
      <c r="F216" s="20"/>
    </row>
    <row r="217" spans="1:6" ht="12.75" customHeight="1" x14ac:dyDescent="0.2">
      <c r="A217" s="23"/>
      <c r="B217" s="20"/>
      <c r="C217" s="20"/>
      <c r="D217" s="20"/>
      <c r="E217" s="20"/>
      <c r="F217" s="20"/>
    </row>
    <row r="218" spans="1:6" ht="12.75" customHeight="1" x14ac:dyDescent="0.2">
      <c r="A218" s="23"/>
      <c r="B218" s="20"/>
      <c r="C218" s="20"/>
      <c r="D218" s="20"/>
      <c r="E218" s="20"/>
      <c r="F218" s="20"/>
    </row>
    <row r="219" spans="1:6" ht="12.75" customHeight="1" x14ac:dyDescent="0.2">
      <c r="A219" s="23"/>
      <c r="B219" s="20"/>
      <c r="C219" s="20"/>
      <c r="D219" s="20"/>
      <c r="E219" s="20"/>
      <c r="F219" s="20"/>
    </row>
    <row r="220" spans="1:6" ht="12.75" customHeight="1" x14ac:dyDescent="0.2">
      <c r="A220" s="23"/>
      <c r="B220" s="20"/>
      <c r="C220" s="20"/>
      <c r="D220" s="20"/>
      <c r="E220" s="20"/>
      <c r="F220" s="20"/>
    </row>
    <row r="221" spans="1:6" ht="12.75" customHeight="1" x14ac:dyDescent="0.2">
      <c r="A221" s="23"/>
      <c r="B221" s="20"/>
      <c r="C221" s="20"/>
      <c r="D221" s="20"/>
      <c r="E221" s="20"/>
      <c r="F221" s="20"/>
    </row>
    <row r="222" spans="1:6" ht="12.75" customHeight="1" x14ac:dyDescent="0.2">
      <c r="A222" s="23"/>
      <c r="B222" s="20"/>
      <c r="C222" s="20"/>
      <c r="D222" s="20"/>
      <c r="E222" s="20"/>
      <c r="F222" s="20"/>
    </row>
    <row r="223" spans="1:6" ht="12.75" customHeight="1" x14ac:dyDescent="0.2">
      <c r="A223" s="23"/>
      <c r="B223" s="20"/>
      <c r="C223" s="20"/>
      <c r="D223" s="20"/>
      <c r="E223" s="20"/>
      <c r="F223" s="20"/>
    </row>
    <row r="224" spans="1:6" ht="12.75" customHeight="1" x14ac:dyDescent="0.2">
      <c r="A224" s="23"/>
      <c r="B224" s="20"/>
      <c r="C224" s="20"/>
      <c r="D224" s="20"/>
      <c r="E224" s="20"/>
      <c r="F224" s="20"/>
    </row>
    <row r="225" spans="1:6" ht="12.75" customHeight="1" x14ac:dyDescent="0.2">
      <c r="A225" s="23"/>
      <c r="B225" s="20"/>
      <c r="C225" s="20"/>
      <c r="D225" s="20"/>
      <c r="E225" s="20"/>
      <c r="F225" s="20"/>
    </row>
    <row r="226" spans="1:6" ht="12.75" customHeight="1" x14ac:dyDescent="0.2">
      <c r="A226" s="23"/>
      <c r="B226" s="20"/>
      <c r="C226" s="20"/>
      <c r="D226" s="20"/>
      <c r="E226" s="20"/>
      <c r="F226" s="20"/>
    </row>
    <row r="227" spans="1:6" ht="12.75" customHeight="1" x14ac:dyDescent="0.2">
      <c r="A227" s="23"/>
      <c r="B227" s="20"/>
      <c r="C227" s="20"/>
      <c r="D227" s="20"/>
      <c r="E227" s="20"/>
      <c r="F227" s="20"/>
    </row>
    <row r="228" spans="1:6" ht="12.75" customHeight="1" x14ac:dyDescent="0.2">
      <c r="A228" s="23"/>
      <c r="B228" s="20"/>
      <c r="C228" s="20"/>
      <c r="D228" s="20"/>
      <c r="E228" s="20"/>
      <c r="F228" s="20"/>
    </row>
    <row r="229" spans="1:6" ht="12.75" customHeight="1" x14ac:dyDescent="0.2">
      <c r="A229" s="23"/>
      <c r="B229" s="20"/>
      <c r="C229" s="20"/>
      <c r="D229" s="20"/>
      <c r="E229" s="20"/>
      <c r="F229" s="20"/>
    </row>
    <row r="230" spans="1:6" ht="12.75" customHeight="1" x14ac:dyDescent="0.2">
      <c r="A230" s="23"/>
      <c r="B230" s="20"/>
      <c r="C230" s="20"/>
      <c r="D230" s="20"/>
      <c r="E230" s="20"/>
      <c r="F230" s="20"/>
    </row>
    <row r="231" spans="1:6" ht="12.75" customHeight="1" x14ac:dyDescent="0.2">
      <c r="A231" s="23"/>
      <c r="B231" s="20"/>
      <c r="C231" s="20"/>
      <c r="D231" s="20"/>
      <c r="E231" s="20"/>
      <c r="F231" s="20"/>
    </row>
    <row r="232" spans="1:6" ht="12.75" customHeight="1" x14ac:dyDescent="0.2">
      <c r="A232" s="23"/>
      <c r="B232" s="20"/>
      <c r="C232" s="20"/>
      <c r="D232" s="20"/>
      <c r="E232" s="20"/>
      <c r="F232" s="20"/>
    </row>
    <row r="233" spans="1:6" ht="12.75" customHeight="1" x14ac:dyDescent="0.2">
      <c r="A233" s="23"/>
      <c r="B233" s="20"/>
      <c r="C233" s="20"/>
      <c r="D233" s="20"/>
      <c r="E233" s="20"/>
      <c r="F233" s="20"/>
    </row>
    <row r="234" spans="1:6" ht="12.75" customHeight="1" x14ac:dyDescent="0.2">
      <c r="A234" s="23"/>
      <c r="B234" s="20"/>
      <c r="C234" s="20"/>
      <c r="D234" s="20"/>
      <c r="E234" s="20"/>
      <c r="F234" s="20"/>
    </row>
    <row r="235" spans="1:6" ht="12.75" customHeight="1" x14ac:dyDescent="0.2">
      <c r="A235" s="23"/>
      <c r="B235" s="20"/>
      <c r="C235" s="20"/>
      <c r="D235" s="20"/>
      <c r="E235" s="20"/>
      <c r="F235" s="20"/>
    </row>
    <row r="236" spans="1:6" ht="12.75" customHeight="1" x14ac:dyDescent="0.2">
      <c r="A236" s="23"/>
      <c r="B236" s="20"/>
      <c r="C236" s="20"/>
      <c r="D236" s="20"/>
      <c r="E236" s="20"/>
      <c r="F236" s="20"/>
    </row>
    <row r="237" spans="1:6" ht="12.75" customHeight="1" x14ac:dyDescent="0.2">
      <c r="A237" s="23"/>
      <c r="B237" s="20"/>
      <c r="C237" s="20"/>
      <c r="D237" s="20"/>
      <c r="E237" s="20"/>
      <c r="F237" s="20"/>
    </row>
    <row r="238" spans="1:6" ht="12.75" customHeight="1" x14ac:dyDescent="0.2">
      <c r="A238" s="23"/>
      <c r="B238" s="20"/>
      <c r="C238" s="20"/>
      <c r="D238" s="20"/>
      <c r="E238" s="20"/>
      <c r="F238" s="20"/>
    </row>
    <row r="239" spans="1:6" ht="12.75" customHeight="1" x14ac:dyDescent="0.2">
      <c r="A239" s="23"/>
      <c r="B239" s="20"/>
      <c r="C239" s="20"/>
      <c r="D239" s="20"/>
      <c r="E239" s="20"/>
      <c r="F239" s="20"/>
    </row>
    <row r="240" spans="1:6" ht="12.75" customHeight="1" x14ac:dyDescent="0.2">
      <c r="A240" s="23"/>
      <c r="B240" s="20"/>
      <c r="C240" s="20"/>
      <c r="D240" s="20"/>
      <c r="E240" s="20"/>
      <c r="F240" s="20"/>
    </row>
    <row r="241" spans="1:6" ht="12.75" customHeight="1" x14ac:dyDescent="0.2">
      <c r="A241" s="23"/>
      <c r="B241" s="20"/>
      <c r="C241" s="20"/>
      <c r="D241" s="20"/>
      <c r="E241" s="20"/>
      <c r="F241" s="20"/>
    </row>
    <row r="242" spans="1:6" ht="12.75" customHeight="1" x14ac:dyDescent="0.2">
      <c r="A242" s="23"/>
      <c r="B242" s="20"/>
      <c r="C242" s="20"/>
      <c r="D242" s="20"/>
      <c r="E242" s="20"/>
      <c r="F242" s="20"/>
    </row>
    <row r="243" spans="1:6" ht="12.75" customHeight="1" x14ac:dyDescent="0.2">
      <c r="A243" s="23"/>
      <c r="B243" s="20"/>
      <c r="C243" s="20"/>
      <c r="D243" s="20"/>
      <c r="E243" s="20"/>
      <c r="F243" s="20"/>
    </row>
    <row r="244" spans="1:6" ht="12.75" customHeight="1" x14ac:dyDescent="0.2">
      <c r="A244" s="23"/>
      <c r="B244" s="20"/>
      <c r="C244" s="20"/>
      <c r="D244" s="20"/>
      <c r="E244" s="20"/>
      <c r="F244" s="20"/>
    </row>
    <row r="245" spans="1:6" ht="12.75" customHeight="1" x14ac:dyDescent="0.2">
      <c r="A245" s="23"/>
      <c r="B245" s="20"/>
      <c r="C245" s="20"/>
      <c r="D245" s="20"/>
      <c r="E245" s="20"/>
      <c r="F245" s="20"/>
    </row>
    <row r="246" spans="1:6" ht="12.75" customHeight="1" x14ac:dyDescent="0.2">
      <c r="A246" s="23"/>
      <c r="B246" s="20"/>
      <c r="C246" s="20"/>
      <c r="D246" s="20"/>
      <c r="E246" s="20"/>
      <c r="F246" s="20"/>
    </row>
    <row r="247" spans="1:6" ht="12.75" customHeight="1" x14ac:dyDescent="0.2">
      <c r="A247" s="23"/>
      <c r="B247" s="20"/>
      <c r="C247" s="20"/>
      <c r="D247" s="20"/>
      <c r="E247" s="20"/>
      <c r="F247" s="20"/>
    </row>
    <row r="248" spans="1:6" ht="12.75" customHeight="1" x14ac:dyDescent="0.2">
      <c r="A248" s="23"/>
      <c r="B248" s="20"/>
      <c r="C248" s="20"/>
      <c r="D248" s="20"/>
      <c r="E248" s="20"/>
      <c r="F248" s="20"/>
    </row>
    <row r="249" spans="1:6" ht="12.75" customHeight="1" x14ac:dyDescent="0.2">
      <c r="A249" s="23"/>
      <c r="B249" s="20"/>
      <c r="C249" s="20"/>
      <c r="D249" s="20"/>
      <c r="E249" s="20"/>
      <c r="F249" s="20"/>
    </row>
    <row r="250" spans="1:6" ht="12.75" customHeight="1" x14ac:dyDescent="0.2">
      <c r="A250" s="23"/>
      <c r="B250" s="20"/>
      <c r="C250" s="20"/>
      <c r="D250" s="20"/>
      <c r="E250" s="20"/>
      <c r="F250" s="20"/>
    </row>
    <row r="251" spans="1:6" ht="12.75" customHeight="1" x14ac:dyDescent="0.2">
      <c r="A251" s="23"/>
      <c r="B251" s="20"/>
      <c r="C251" s="20"/>
      <c r="D251" s="20"/>
      <c r="E251" s="20"/>
      <c r="F251" s="20"/>
    </row>
    <row r="252" spans="1:6" ht="12.75" customHeight="1" x14ac:dyDescent="0.2">
      <c r="A252" s="23"/>
      <c r="B252" s="20"/>
      <c r="C252" s="20"/>
      <c r="D252" s="20"/>
      <c r="E252" s="20"/>
      <c r="F252" s="20"/>
    </row>
    <row r="253" spans="1:6" ht="12.75" customHeight="1" x14ac:dyDescent="0.2">
      <c r="A253" s="23"/>
      <c r="B253" s="20"/>
      <c r="C253" s="20"/>
      <c r="D253" s="20"/>
      <c r="E253" s="20"/>
      <c r="F253" s="20"/>
    </row>
    <row r="254" spans="1:6" ht="12.75" customHeight="1" x14ac:dyDescent="0.2">
      <c r="A254" s="23"/>
      <c r="B254" s="20"/>
      <c r="C254" s="20"/>
      <c r="D254" s="20"/>
      <c r="E254" s="20"/>
      <c r="F254" s="20"/>
    </row>
    <row r="255" spans="1:6" ht="12.75" customHeight="1" x14ac:dyDescent="0.2">
      <c r="A255" s="23"/>
      <c r="B255" s="20"/>
      <c r="C255" s="20"/>
      <c r="D255" s="20"/>
      <c r="E255" s="20"/>
      <c r="F255" s="20"/>
    </row>
    <row r="256" spans="1:6" ht="12.75" customHeight="1" x14ac:dyDescent="0.2">
      <c r="A256" s="23"/>
      <c r="B256" s="20"/>
      <c r="C256" s="20"/>
      <c r="D256" s="20"/>
      <c r="E256" s="20"/>
      <c r="F256" s="20"/>
    </row>
    <row r="257" spans="1:6" ht="12.75" customHeight="1" x14ac:dyDescent="0.2">
      <c r="A257" s="23"/>
      <c r="B257" s="20"/>
      <c r="C257" s="20"/>
      <c r="D257" s="20"/>
      <c r="E257" s="20"/>
      <c r="F257" s="20"/>
    </row>
    <row r="258" spans="1:6" ht="12.75" customHeight="1" x14ac:dyDescent="0.2">
      <c r="A258" s="23"/>
      <c r="B258" s="20"/>
      <c r="C258" s="20"/>
      <c r="D258" s="20"/>
      <c r="E258" s="20"/>
      <c r="F258" s="20"/>
    </row>
    <row r="259" spans="1:6" ht="12.75" customHeight="1" x14ac:dyDescent="0.2">
      <c r="A259" s="23"/>
      <c r="B259" s="20"/>
      <c r="C259" s="20"/>
      <c r="D259" s="20"/>
      <c r="E259" s="20"/>
      <c r="F259" s="20"/>
    </row>
    <row r="260" spans="1:6" ht="12.75" customHeight="1" x14ac:dyDescent="0.2">
      <c r="A260" s="23"/>
      <c r="B260" s="20"/>
      <c r="C260" s="20"/>
      <c r="D260" s="20"/>
      <c r="E260" s="20"/>
      <c r="F260" s="20"/>
    </row>
    <row r="261" spans="1:6" ht="12.75" customHeight="1" x14ac:dyDescent="0.2">
      <c r="A261" s="23"/>
      <c r="B261" s="20"/>
      <c r="C261" s="20"/>
      <c r="D261" s="20"/>
      <c r="E261" s="20"/>
      <c r="F261" s="20"/>
    </row>
    <row r="262" spans="1:6" ht="12.75" customHeight="1" x14ac:dyDescent="0.2">
      <c r="A262" s="23"/>
      <c r="B262" s="20"/>
      <c r="C262" s="20"/>
      <c r="D262" s="20"/>
      <c r="E262" s="20"/>
      <c r="F262" s="20"/>
    </row>
    <row r="263" spans="1:6" ht="12.75" customHeight="1" x14ac:dyDescent="0.2">
      <c r="A263" s="23"/>
      <c r="B263" s="20"/>
      <c r="C263" s="20"/>
      <c r="D263" s="20"/>
      <c r="E263" s="20"/>
      <c r="F263" s="20"/>
    </row>
    <row r="264" spans="1:6" ht="12.75" customHeight="1" x14ac:dyDescent="0.2">
      <c r="A264" s="23"/>
      <c r="B264" s="20"/>
      <c r="C264" s="20"/>
      <c r="D264" s="20"/>
      <c r="E264" s="20"/>
      <c r="F264" s="20"/>
    </row>
    <row r="265" spans="1:6" ht="12.75" customHeight="1" x14ac:dyDescent="0.2">
      <c r="A265" s="23"/>
      <c r="B265" s="20"/>
      <c r="C265" s="20"/>
      <c r="D265" s="20"/>
      <c r="E265" s="20"/>
      <c r="F265" s="20"/>
    </row>
    <row r="266" spans="1:6" ht="12.75" customHeight="1" x14ac:dyDescent="0.2">
      <c r="A266" s="23"/>
      <c r="B266" s="20"/>
      <c r="C266" s="20"/>
      <c r="D266" s="20"/>
      <c r="E266" s="20"/>
      <c r="F266" s="20"/>
    </row>
    <row r="267" spans="1:6" ht="12.75" customHeight="1" x14ac:dyDescent="0.2">
      <c r="A267" s="23"/>
      <c r="B267" s="20"/>
      <c r="C267" s="20"/>
      <c r="D267" s="20"/>
      <c r="E267" s="20"/>
      <c r="F267" s="20"/>
    </row>
    <row r="268" spans="1:6" ht="12.75" customHeight="1" x14ac:dyDescent="0.2">
      <c r="A268" s="23"/>
      <c r="B268" s="20"/>
      <c r="C268" s="20"/>
      <c r="D268" s="20"/>
      <c r="E268" s="20"/>
      <c r="F268" s="20"/>
    </row>
    <row r="269" spans="1:6" ht="12.75" customHeight="1" x14ac:dyDescent="0.2">
      <c r="A269" s="23"/>
      <c r="B269" s="20"/>
      <c r="C269" s="20"/>
      <c r="D269" s="20"/>
      <c r="E269" s="20"/>
      <c r="F269" s="20"/>
    </row>
    <row r="270" spans="1:6" ht="12.75" customHeight="1" x14ac:dyDescent="0.2">
      <c r="A270" s="23"/>
      <c r="B270" s="20"/>
      <c r="C270" s="20"/>
      <c r="D270" s="20"/>
      <c r="E270" s="20"/>
      <c r="F270" s="20"/>
    </row>
    <row r="271" spans="1:6" ht="12.75" customHeight="1" x14ac:dyDescent="0.2">
      <c r="A271" s="23"/>
      <c r="B271" s="20"/>
      <c r="C271" s="20"/>
      <c r="D271" s="20"/>
      <c r="E271" s="20"/>
      <c r="F271" s="20"/>
    </row>
    <row r="272" spans="1:6" ht="12.75" customHeight="1" x14ac:dyDescent="0.2">
      <c r="A272" s="23"/>
      <c r="B272" s="20"/>
      <c r="C272" s="20"/>
      <c r="D272" s="20"/>
      <c r="E272" s="20"/>
      <c r="F272" s="20"/>
    </row>
    <row r="273" spans="1:6" ht="12.75" customHeight="1" x14ac:dyDescent="0.2">
      <c r="A273" s="23"/>
      <c r="B273" s="20"/>
      <c r="C273" s="20"/>
      <c r="D273" s="20"/>
      <c r="E273" s="20"/>
      <c r="F273" s="20"/>
    </row>
    <row r="274" spans="1:6" ht="12.75" customHeight="1" x14ac:dyDescent="0.2">
      <c r="A274" s="23"/>
      <c r="B274" s="20"/>
      <c r="C274" s="20"/>
      <c r="D274" s="20"/>
      <c r="E274" s="20"/>
      <c r="F274" s="20"/>
    </row>
    <row r="275" spans="1:6" ht="12.75" customHeight="1" x14ac:dyDescent="0.2">
      <c r="A275" s="23"/>
      <c r="B275" s="20"/>
      <c r="C275" s="20"/>
      <c r="D275" s="20"/>
      <c r="E275" s="20"/>
      <c r="F275" s="20"/>
    </row>
    <row r="276" spans="1:6" ht="12.75" customHeight="1" x14ac:dyDescent="0.2">
      <c r="A276" s="23"/>
      <c r="B276" s="20"/>
      <c r="C276" s="20"/>
      <c r="D276" s="20"/>
      <c r="E276" s="20"/>
      <c r="F276" s="20"/>
    </row>
    <row r="277" spans="1:6" ht="12.75" customHeight="1" x14ac:dyDescent="0.2">
      <c r="A277" s="23"/>
      <c r="B277" s="20"/>
      <c r="C277" s="20"/>
      <c r="D277" s="20"/>
      <c r="E277" s="20"/>
      <c r="F277" s="20"/>
    </row>
    <row r="278" spans="1:6" ht="12.75" customHeight="1" x14ac:dyDescent="0.2">
      <c r="A278" s="23"/>
      <c r="B278" s="20"/>
      <c r="C278" s="20"/>
      <c r="D278" s="20"/>
      <c r="E278" s="20"/>
      <c r="F278" s="20"/>
    </row>
    <row r="279" spans="1:6" ht="12.75" customHeight="1" x14ac:dyDescent="0.2">
      <c r="A279" s="23"/>
      <c r="B279" s="20"/>
      <c r="C279" s="20"/>
      <c r="D279" s="20"/>
      <c r="E279" s="20"/>
      <c r="F279" s="20"/>
    </row>
    <row r="280" spans="1:6" ht="12.75" customHeight="1" x14ac:dyDescent="0.2">
      <c r="A280" s="23"/>
      <c r="B280" s="20"/>
      <c r="C280" s="20"/>
      <c r="D280" s="20"/>
      <c r="E280" s="20"/>
      <c r="F280" s="20"/>
    </row>
    <row r="281" spans="1:6" ht="12.75" customHeight="1" x14ac:dyDescent="0.2">
      <c r="A281" s="23"/>
      <c r="B281" s="20"/>
      <c r="C281" s="20"/>
      <c r="D281" s="20"/>
      <c r="E281" s="20"/>
      <c r="F281" s="20"/>
    </row>
    <row r="282" spans="1:6" ht="12.75" customHeight="1" x14ac:dyDescent="0.2">
      <c r="A282" s="23"/>
      <c r="B282" s="20"/>
      <c r="C282" s="20"/>
      <c r="D282" s="20"/>
      <c r="E282" s="20"/>
      <c r="F282" s="20"/>
    </row>
    <row r="283" spans="1:6" ht="12.75" customHeight="1" x14ac:dyDescent="0.2">
      <c r="A283" s="23"/>
      <c r="B283" s="20"/>
      <c r="C283" s="20"/>
      <c r="D283" s="20"/>
      <c r="E283" s="20"/>
      <c r="F283" s="20"/>
    </row>
    <row r="284" spans="1:6" ht="12.75" customHeight="1" x14ac:dyDescent="0.2">
      <c r="A284" s="23"/>
      <c r="B284" s="20"/>
      <c r="C284" s="20"/>
      <c r="D284" s="20"/>
      <c r="E284" s="20"/>
      <c r="F284" s="20"/>
    </row>
    <row r="285" spans="1:6" ht="12.75" customHeight="1" x14ac:dyDescent="0.2">
      <c r="A285" s="23"/>
      <c r="B285" s="20"/>
      <c r="C285" s="20"/>
      <c r="D285" s="20"/>
      <c r="E285" s="20"/>
      <c r="F285" s="20"/>
    </row>
    <row r="286" spans="1:6" ht="12.75" customHeight="1" x14ac:dyDescent="0.2">
      <c r="A286" s="23"/>
      <c r="B286" s="20"/>
      <c r="C286" s="20"/>
      <c r="D286" s="20"/>
      <c r="E286" s="20"/>
      <c r="F286" s="20"/>
    </row>
    <row r="287" spans="1:6" ht="12.75" customHeight="1" x14ac:dyDescent="0.2">
      <c r="A287" s="23"/>
      <c r="B287" s="20"/>
      <c r="C287" s="20"/>
      <c r="D287" s="20"/>
      <c r="E287" s="20"/>
      <c r="F287" s="20"/>
    </row>
    <row r="288" spans="1:6" ht="12.75" customHeight="1" x14ac:dyDescent="0.2">
      <c r="A288" s="23"/>
      <c r="B288" s="20"/>
      <c r="C288" s="20"/>
      <c r="D288" s="20"/>
      <c r="E288" s="20"/>
      <c r="F288" s="20"/>
    </row>
    <row r="289" spans="1:6" ht="12.75" customHeight="1" x14ac:dyDescent="0.2">
      <c r="A289" s="23"/>
      <c r="B289" s="20"/>
      <c r="C289" s="20"/>
      <c r="D289" s="20"/>
      <c r="E289" s="20"/>
      <c r="F289" s="20"/>
    </row>
    <row r="290" spans="1:6" ht="12.75" customHeight="1" x14ac:dyDescent="0.2">
      <c r="A290" s="23"/>
      <c r="B290" s="20"/>
      <c r="C290" s="20"/>
      <c r="D290" s="20"/>
      <c r="E290" s="20"/>
      <c r="F290" s="20"/>
    </row>
    <row r="291" spans="1:6" ht="12.75" customHeight="1" x14ac:dyDescent="0.2">
      <c r="A291" s="23"/>
      <c r="B291" s="20"/>
      <c r="C291" s="20"/>
      <c r="D291" s="20"/>
      <c r="E291" s="20"/>
      <c r="F291" s="20"/>
    </row>
    <row r="292" spans="1:6" ht="12.75" customHeight="1" x14ac:dyDescent="0.2">
      <c r="A292" s="23"/>
      <c r="B292" s="20"/>
      <c r="C292" s="20"/>
      <c r="D292" s="20"/>
      <c r="E292" s="20"/>
      <c r="F292" s="20"/>
    </row>
    <row r="293" spans="1:6" ht="12.75" customHeight="1" x14ac:dyDescent="0.2">
      <c r="A293" s="23"/>
      <c r="B293" s="20"/>
      <c r="C293" s="20"/>
      <c r="D293" s="20"/>
      <c r="E293" s="20"/>
      <c r="F293" s="20"/>
    </row>
    <row r="294" spans="1:6" ht="12.75" customHeight="1" x14ac:dyDescent="0.2">
      <c r="A294" s="23"/>
      <c r="B294" s="20"/>
      <c r="C294" s="20"/>
      <c r="D294" s="20"/>
      <c r="E294" s="20"/>
      <c r="F294" s="20"/>
    </row>
    <row r="295" spans="1:6" ht="12.75" customHeight="1" x14ac:dyDescent="0.2">
      <c r="A295" s="23"/>
      <c r="B295" s="20"/>
      <c r="C295" s="20"/>
      <c r="D295" s="20"/>
      <c r="E295" s="20"/>
      <c r="F295" s="20"/>
    </row>
    <row r="296" spans="1:6" ht="12.75" customHeight="1" x14ac:dyDescent="0.2">
      <c r="A296" s="23"/>
      <c r="B296" s="20"/>
      <c r="C296" s="20"/>
      <c r="D296" s="20"/>
      <c r="E296" s="20"/>
      <c r="F296" s="20"/>
    </row>
    <row r="297" spans="1:6" ht="12.75" customHeight="1" x14ac:dyDescent="0.2">
      <c r="A297" s="23"/>
      <c r="B297" s="20"/>
      <c r="C297" s="20"/>
      <c r="D297" s="20"/>
      <c r="E297" s="20"/>
      <c r="F297" s="20"/>
    </row>
    <row r="298" spans="1:6" ht="12.75" customHeight="1" x14ac:dyDescent="0.2">
      <c r="A298" s="23"/>
      <c r="B298" s="20"/>
      <c r="C298" s="20"/>
      <c r="D298" s="20"/>
      <c r="E298" s="20"/>
      <c r="F298" s="20"/>
    </row>
    <row r="299" spans="1:6" ht="12.75" customHeight="1" x14ac:dyDescent="0.2">
      <c r="A299" s="23"/>
      <c r="B299" s="20"/>
      <c r="C299" s="20"/>
      <c r="D299" s="20"/>
      <c r="E299" s="20"/>
      <c r="F299" s="20"/>
    </row>
    <row r="300" spans="1:6" ht="12.75" customHeight="1" x14ac:dyDescent="0.2">
      <c r="A300" s="23"/>
      <c r="B300" s="20"/>
      <c r="C300" s="20"/>
      <c r="D300" s="20"/>
      <c r="E300" s="20"/>
      <c r="F300" s="20"/>
    </row>
    <row r="301" spans="1:6" ht="12.75" customHeight="1" x14ac:dyDescent="0.2">
      <c r="A301" s="23"/>
      <c r="B301" s="20"/>
      <c r="C301" s="20"/>
      <c r="D301" s="20"/>
      <c r="E301" s="20"/>
      <c r="F301" s="20"/>
    </row>
    <row r="302" spans="1:6" ht="12.75" customHeight="1" x14ac:dyDescent="0.2">
      <c r="A302" s="23"/>
      <c r="B302" s="20"/>
      <c r="C302" s="20"/>
      <c r="D302" s="20"/>
      <c r="E302" s="20"/>
      <c r="F302" s="20"/>
    </row>
    <row r="303" spans="1:6" ht="12.75" customHeight="1" x14ac:dyDescent="0.2">
      <c r="A303" s="23"/>
      <c r="B303" s="20"/>
      <c r="C303" s="20"/>
      <c r="D303" s="20"/>
      <c r="E303" s="20"/>
      <c r="F303" s="20"/>
    </row>
    <row r="304" spans="1:6" ht="12.75" customHeight="1" x14ac:dyDescent="0.2">
      <c r="A304" s="23"/>
      <c r="B304" s="20"/>
      <c r="C304" s="20"/>
      <c r="D304" s="20"/>
      <c r="E304" s="20"/>
      <c r="F304" s="20"/>
    </row>
    <row r="305" spans="1:6" ht="12.75" customHeight="1" x14ac:dyDescent="0.2">
      <c r="A305" s="23"/>
      <c r="B305" s="20"/>
      <c r="C305" s="20"/>
      <c r="D305" s="20"/>
      <c r="E305" s="20"/>
      <c r="F305" s="20"/>
    </row>
    <row r="306" spans="1:6" ht="12.75" customHeight="1" x14ac:dyDescent="0.2">
      <c r="A306" s="23"/>
      <c r="B306" s="20"/>
      <c r="C306" s="20"/>
      <c r="D306" s="20"/>
      <c r="E306" s="20"/>
      <c r="F306" s="20"/>
    </row>
    <row r="307" spans="1:6" ht="12.75" customHeight="1" x14ac:dyDescent="0.2">
      <c r="A307" s="23"/>
      <c r="B307" s="20"/>
      <c r="C307" s="20"/>
      <c r="D307" s="20"/>
      <c r="E307" s="20"/>
      <c r="F307" s="20"/>
    </row>
    <row r="308" spans="1:6" ht="12.75" customHeight="1" x14ac:dyDescent="0.2">
      <c r="A308" s="23"/>
      <c r="B308" s="20"/>
      <c r="C308" s="20"/>
      <c r="D308" s="20"/>
      <c r="E308" s="20"/>
      <c r="F308" s="20"/>
    </row>
    <row r="309" spans="1:6" ht="12.75" customHeight="1" x14ac:dyDescent="0.2">
      <c r="A309" s="23"/>
      <c r="B309" s="20"/>
      <c r="C309" s="20"/>
      <c r="D309" s="20"/>
      <c r="E309" s="20"/>
      <c r="F309" s="20"/>
    </row>
    <row r="310" spans="1:6" ht="12.75" customHeight="1" x14ac:dyDescent="0.2">
      <c r="A310" s="23"/>
      <c r="B310" s="20"/>
      <c r="C310" s="20"/>
      <c r="D310" s="20"/>
      <c r="E310" s="20"/>
      <c r="F310" s="20"/>
    </row>
    <row r="311" spans="1:6" ht="12.75" customHeight="1" x14ac:dyDescent="0.2">
      <c r="A311" s="23"/>
      <c r="B311" s="20"/>
      <c r="C311" s="20"/>
      <c r="D311" s="20"/>
      <c r="E311" s="20"/>
      <c r="F311" s="20"/>
    </row>
    <row r="312" spans="1:6" ht="12.75" customHeight="1" x14ac:dyDescent="0.2">
      <c r="A312" s="23"/>
      <c r="B312" s="20"/>
      <c r="C312" s="20"/>
      <c r="D312" s="20"/>
      <c r="E312" s="20"/>
      <c r="F312" s="20"/>
    </row>
    <row r="313" spans="1:6" ht="12.75" customHeight="1" x14ac:dyDescent="0.2">
      <c r="A313" s="23"/>
      <c r="B313" s="20"/>
      <c r="C313" s="20"/>
      <c r="D313" s="20"/>
      <c r="E313" s="20"/>
      <c r="F313" s="20"/>
    </row>
    <row r="314" spans="1:6" ht="12.75" customHeight="1" x14ac:dyDescent="0.2">
      <c r="A314" s="23"/>
      <c r="B314" s="20"/>
      <c r="C314" s="20"/>
      <c r="D314" s="20"/>
      <c r="E314" s="20"/>
      <c r="F314" s="20"/>
    </row>
    <row r="315" spans="1:6" ht="12.75" customHeight="1" x14ac:dyDescent="0.2">
      <c r="A315" s="23"/>
      <c r="B315" s="20"/>
      <c r="C315" s="20"/>
      <c r="D315" s="20"/>
      <c r="E315" s="20"/>
      <c r="F315" s="20"/>
    </row>
    <row r="316" spans="1:6" ht="12.75" customHeight="1" x14ac:dyDescent="0.2">
      <c r="A316" s="23"/>
      <c r="B316" s="20"/>
      <c r="C316" s="20"/>
      <c r="D316" s="20"/>
      <c r="E316" s="20"/>
      <c r="F316" s="20"/>
    </row>
    <row r="317" spans="1:6" ht="12.75" customHeight="1" x14ac:dyDescent="0.2">
      <c r="A317" s="23"/>
      <c r="B317" s="20"/>
      <c r="C317" s="20"/>
      <c r="D317" s="20"/>
      <c r="E317" s="20"/>
      <c r="F317" s="20"/>
    </row>
    <row r="318" spans="1:6" ht="12.75" customHeight="1" x14ac:dyDescent="0.2">
      <c r="A318" s="23"/>
      <c r="B318" s="20"/>
      <c r="C318" s="20"/>
      <c r="D318" s="20"/>
      <c r="E318" s="20"/>
      <c r="F318" s="20"/>
    </row>
    <row r="319" spans="1:6" ht="12.75" customHeight="1" x14ac:dyDescent="0.2">
      <c r="A319" s="23"/>
      <c r="B319" s="20"/>
      <c r="C319" s="20"/>
      <c r="D319" s="20"/>
      <c r="E319" s="20"/>
      <c r="F319" s="20"/>
    </row>
    <row r="320" spans="1:6" ht="12.75" customHeight="1" x14ac:dyDescent="0.2">
      <c r="A320" s="23"/>
      <c r="B320" s="20"/>
      <c r="C320" s="20"/>
      <c r="D320" s="20"/>
      <c r="E320" s="20"/>
      <c r="F320" s="20"/>
    </row>
    <row r="321" spans="1:6" ht="12.75" customHeight="1" x14ac:dyDescent="0.2">
      <c r="A321" s="23"/>
      <c r="B321" s="20"/>
      <c r="C321" s="20"/>
      <c r="D321" s="20"/>
      <c r="E321" s="20"/>
      <c r="F321" s="20"/>
    </row>
    <row r="322" spans="1:6" ht="12.75" customHeight="1" x14ac:dyDescent="0.2">
      <c r="A322" s="23"/>
      <c r="B322" s="20"/>
      <c r="C322" s="20"/>
      <c r="D322" s="20"/>
      <c r="E322" s="20"/>
      <c r="F322" s="20"/>
    </row>
    <row r="323" spans="1:6" ht="12.75" customHeight="1" x14ac:dyDescent="0.2">
      <c r="A323" s="23"/>
      <c r="B323" s="20"/>
      <c r="C323" s="20"/>
      <c r="D323" s="20"/>
      <c r="E323" s="20"/>
      <c r="F323" s="20"/>
    </row>
    <row r="324" spans="1:6" ht="12.75" customHeight="1" x14ac:dyDescent="0.2">
      <c r="A324" s="23"/>
      <c r="B324" s="20"/>
      <c r="C324" s="20"/>
      <c r="D324" s="20"/>
      <c r="E324" s="20"/>
      <c r="F324" s="20"/>
    </row>
    <row r="325" spans="1:6" ht="12.75" customHeight="1" x14ac:dyDescent="0.2">
      <c r="A325" s="23"/>
      <c r="B325" s="20"/>
      <c r="C325" s="20"/>
      <c r="D325" s="20"/>
      <c r="E325" s="20"/>
      <c r="F325" s="20"/>
    </row>
    <row r="326" spans="1:6" ht="12.75" customHeight="1" x14ac:dyDescent="0.2">
      <c r="A326" s="23"/>
      <c r="B326" s="20"/>
      <c r="C326" s="20"/>
      <c r="D326" s="20"/>
      <c r="E326" s="20"/>
      <c r="F326" s="20"/>
    </row>
    <row r="327" spans="1:6" ht="12.75" customHeight="1" x14ac:dyDescent="0.2">
      <c r="A327" s="23"/>
      <c r="B327" s="20"/>
      <c r="C327" s="20"/>
      <c r="D327" s="20"/>
      <c r="E327" s="20"/>
      <c r="F327" s="20"/>
    </row>
    <row r="328" spans="1:6" ht="12.75" customHeight="1" x14ac:dyDescent="0.2">
      <c r="A328" s="23"/>
      <c r="B328" s="20"/>
      <c r="C328" s="20"/>
      <c r="D328" s="20"/>
      <c r="E328" s="20"/>
      <c r="F328" s="20"/>
    </row>
    <row r="329" spans="1:6" ht="12.75" customHeight="1" x14ac:dyDescent="0.2">
      <c r="A329" s="23"/>
      <c r="B329" s="20"/>
      <c r="C329" s="20"/>
      <c r="D329" s="20"/>
      <c r="E329" s="20"/>
      <c r="F329" s="20"/>
    </row>
    <row r="330" spans="1:6" ht="12.75" customHeight="1" x14ac:dyDescent="0.2">
      <c r="A330" s="23"/>
      <c r="B330" s="20"/>
      <c r="C330" s="20"/>
      <c r="D330" s="20"/>
      <c r="E330" s="20"/>
      <c r="F330" s="20"/>
    </row>
    <row r="331" spans="1:6" ht="12.75" customHeight="1" x14ac:dyDescent="0.2">
      <c r="A331" s="23"/>
      <c r="B331" s="20"/>
      <c r="C331" s="20"/>
      <c r="D331" s="20"/>
      <c r="E331" s="20"/>
      <c r="F331" s="20"/>
    </row>
    <row r="332" spans="1:6" ht="12.75" customHeight="1" x14ac:dyDescent="0.2">
      <c r="A332" s="23"/>
      <c r="B332" s="20"/>
      <c r="C332" s="20"/>
      <c r="D332" s="20"/>
      <c r="E332" s="20"/>
      <c r="F332" s="20"/>
    </row>
    <row r="333" spans="1:6" ht="12.75" customHeight="1" x14ac:dyDescent="0.2">
      <c r="A333" s="23"/>
      <c r="B333" s="20"/>
      <c r="C333" s="20"/>
      <c r="D333" s="20"/>
      <c r="E333" s="20"/>
      <c r="F333" s="20"/>
    </row>
    <row r="334" spans="1:6" ht="12.75" customHeight="1" x14ac:dyDescent="0.2">
      <c r="A334" s="23"/>
      <c r="B334" s="20"/>
      <c r="C334" s="20"/>
      <c r="D334" s="20"/>
      <c r="E334" s="20"/>
      <c r="F334" s="20"/>
    </row>
    <row r="335" spans="1:6" ht="12.75" customHeight="1" x14ac:dyDescent="0.2">
      <c r="A335" s="23"/>
      <c r="B335" s="20"/>
      <c r="C335" s="20"/>
      <c r="D335" s="20"/>
      <c r="E335" s="20"/>
      <c r="F335" s="20"/>
    </row>
    <row r="336" spans="1:6" ht="12.75" customHeight="1" x14ac:dyDescent="0.2">
      <c r="A336" s="23"/>
      <c r="B336" s="20"/>
      <c r="C336" s="20"/>
      <c r="D336" s="20"/>
      <c r="E336" s="20"/>
      <c r="F336" s="20"/>
    </row>
    <row r="337" spans="1:6" ht="12.75" customHeight="1" x14ac:dyDescent="0.2">
      <c r="A337" s="23"/>
      <c r="B337" s="20"/>
      <c r="C337" s="20"/>
      <c r="D337" s="20"/>
      <c r="E337" s="20"/>
      <c r="F337" s="20"/>
    </row>
    <row r="338" spans="1:6" ht="12.75" customHeight="1" x14ac:dyDescent="0.2">
      <c r="A338" s="23"/>
      <c r="B338" s="20"/>
      <c r="C338" s="20"/>
      <c r="D338" s="20"/>
      <c r="E338" s="20"/>
      <c r="F338" s="20"/>
    </row>
    <row r="339" spans="1:6" ht="12.75" customHeight="1" x14ac:dyDescent="0.2">
      <c r="A339" s="23"/>
      <c r="B339" s="20"/>
      <c r="C339" s="20"/>
      <c r="D339" s="20"/>
      <c r="E339" s="20"/>
      <c r="F339" s="20"/>
    </row>
    <row r="340" spans="1:6" ht="12.75" customHeight="1" x14ac:dyDescent="0.2">
      <c r="A340" s="23"/>
      <c r="B340" s="20"/>
      <c r="C340" s="20"/>
      <c r="D340" s="20"/>
      <c r="E340" s="20"/>
      <c r="F340" s="20"/>
    </row>
    <row r="341" spans="1:6" ht="12.75" customHeight="1" x14ac:dyDescent="0.2">
      <c r="A341" s="23"/>
      <c r="B341" s="20"/>
      <c r="C341" s="20"/>
      <c r="D341" s="20"/>
      <c r="E341" s="20"/>
      <c r="F341" s="20"/>
    </row>
    <row r="342" spans="1:6" ht="12.75" customHeight="1" x14ac:dyDescent="0.2">
      <c r="A342" s="23"/>
      <c r="B342" s="20"/>
      <c r="C342" s="20"/>
      <c r="D342" s="20"/>
      <c r="E342" s="20"/>
      <c r="F342" s="20"/>
    </row>
    <row r="343" spans="1:6" ht="12.75" customHeight="1" x14ac:dyDescent="0.2">
      <c r="A343" s="23"/>
      <c r="B343" s="20"/>
      <c r="C343" s="20"/>
      <c r="D343" s="20"/>
      <c r="E343" s="20"/>
      <c r="F343" s="20"/>
    </row>
    <row r="344" spans="1:6" ht="12.75" customHeight="1" x14ac:dyDescent="0.2">
      <c r="A344" s="23"/>
      <c r="B344" s="20"/>
      <c r="C344" s="20"/>
      <c r="D344" s="20"/>
      <c r="E344" s="20"/>
      <c r="F344" s="20"/>
    </row>
    <row r="345" spans="1:6" ht="12.75" customHeight="1" x14ac:dyDescent="0.2">
      <c r="A345" s="23"/>
      <c r="B345" s="20"/>
      <c r="C345" s="20"/>
      <c r="D345" s="20"/>
      <c r="E345" s="20"/>
      <c r="F345" s="20"/>
    </row>
    <row r="346" spans="1:6" ht="12.75" customHeight="1" x14ac:dyDescent="0.2">
      <c r="A346" s="23"/>
      <c r="B346" s="20"/>
      <c r="C346" s="20"/>
      <c r="D346" s="20"/>
      <c r="E346" s="20"/>
      <c r="F346" s="20"/>
    </row>
    <row r="347" spans="1:6" ht="12.75" customHeight="1" x14ac:dyDescent="0.2">
      <c r="A347" s="23"/>
      <c r="B347" s="20"/>
      <c r="C347" s="20"/>
      <c r="D347" s="20"/>
      <c r="E347" s="20"/>
      <c r="F347" s="20"/>
    </row>
    <row r="348" spans="1:6" ht="12.75" customHeight="1" x14ac:dyDescent="0.2">
      <c r="A348" s="23"/>
      <c r="B348" s="20"/>
      <c r="C348" s="20"/>
      <c r="D348" s="20"/>
      <c r="E348" s="20"/>
      <c r="F348" s="20"/>
    </row>
    <row r="349" spans="1:6" ht="12.75" customHeight="1" x14ac:dyDescent="0.2">
      <c r="A349" s="23"/>
      <c r="B349" s="20"/>
      <c r="C349" s="20"/>
      <c r="D349" s="20"/>
      <c r="E349" s="20"/>
      <c r="F349" s="20"/>
    </row>
    <row r="350" spans="1:6" ht="12.75" customHeight="1" x14ac:dyDescent="0.2">
      <c r="A350" s="23"/>
      <c r="B350" s="20"/>
      <c r="C350" s="20"/>
      <c r="D350" s="20"/>
      <c r="E350" s="20"/>
      <c r="F350" s="20"/>
    </row>
    <row r="351" spans="1:6" ht="12.75" customHeight="1" x14ac:dyDescent="0.2">
      <c r="A351" s="23"/>
      <c r="B351" s="20"/>
      <c r="C351" s="20"/>
      <c r="D351" s="20"/>
      <c r="E351" s="20"/>
      <c r="F351" s="20"/>
    </row>
    <row r="352" spans="1:6" ht="12.75" customHeight="1" x14ac:dyDescent="0.2">
      <c r="A352" s="23"/>
      <c r="B352" s="20"/>
      <c r="C352" s="20"/>
      <c r="D352" s="20"/>
      <c r="E352" s="20"/>
      <c r="F352" s="20"/>
    </row>
    <row r="353" spans="1:6" ht="12.75" customHeight="1" x14ac:dyDescent="0.2">
      <c r="A353" s="23"/>
      <c r="B353" s="20"/>
      <c r="C353" s="20"/>
      <c r="D353" s="20"/>
      <c r="E353" s="20"/>
      <c r="F353" s="20"/>
    </row>
    <row r="354" spans="1:6" ht="12.75" customHeight="1" x14ac:dyDescent="0.2">
      <c r="A354" s="23"/>
      <c r="B354" s="20"/>
      <c r="C354" s="20"/>
      <c r="D354" s="20"/>
      <c r="E354" s="20"/>
      <c r="F354" s="20"/>
    </row>
    <row r="355" spans="1:6" ht="12.75" customHeight="1" x14ac:dyDescent="0.2">
      <c r="A355" s="23"/>
      <c r="B355" s="20"/>
      <c r="C355" s="20"/>
      <c r="D355" s="20"/>
      <c r="E355" s="20"/>
      <c r="F355" s="20"/>
    </row>
    <row r="356" spans="1:6" ht="12.75" customHeight="1" x14ac:dyDescent="0.2">
      <c r="A356" s="23"/>
      <c r="B356" s="20"/>
      <c r="C356" s="20"/>
      <c r="D356" s="20"/>
      <c r="E356" s="20"/>
      <c r="F356" s="20"/>
    </row>
    <row r="357" spans="1:6" ht="12.75" customHeight="1" x14ac:dyDescent="0.2">
      <c r="A357" s="23"/>
      <c r="B357" s="20"/>
      <c r="C357" s="20"/>
      <c r="D357" s="20"/>
      <c r="E357" s="20"/>
      <c r="F357" s="20"/>
    </row>
    <row r="358" spans="1:6" ht="12.75" customHeight="1" x14ac:dyDescent="0.2">
      <c r="A358" s="23"/>
      <c r="B358" s="20"/>
      <c r="C358" s="20"/>
      <c r="D358" s="20"/>
      <c r="E358" s="20"/>
      <c r="F358" s="20"/>
    </row>
    <row r="359" spans="1:6" ht="12.75" customHeight="1" x14ac:dyDescent="0.2">
      <c r="A359" s="23"/>
      <c r="B359" s="20"/>
      <c r="C359" s="20"/>
      <c r="D359" s="20"/>
      <c r="E359" s="20"/>
      <c r="F359" s="20"/>
    </row>
    <row r="360" spans="1:6" ht="12.75" customHeight="1" x14ac:dyDescent="0.2">
      <c r="A360" s="23"/>
      <c r="B360" s="20"/>
      <c r="C360" s="20"/>
      <c r="D360" s="20"/>
      <c r="E360" s="20"/>
      <c r="F360" s="20"/>
    </row>
    <row r="361" spans="1:6" ht="12.75" customHeight="1" x14ac:dyDescent="0.2">
      <c r="A361" s="23"/>
      <c r="B361" s="20"/>
      <c r="C361" s="20"/>
      <c r="D361" s="20"/>
      <c r="E361" s="20"/>
      <c r="F361" s="20"/>
    </row>
    <row r="362" spans="1:6" ht="12.75" customHeight="1" x14ac:dyDescent="0.2">
      <c r="A362" s="23"/>
      <c r="B362" s="20"/>
      <c r="C362" s="20"/>
      <c r="D362" s="20"/>
      <c r="E362" s="20"/>
      <c r="F362" s="20"/>
    </row>
    <row r="363" spans="1:6" ht="12.75" customHeight="1" x14ac:dyDescent="0.2">
      <c r="A363" s="23"/>
      <c r="B363" s="20"/>
      <c r="C363" s="20"/>
      <c r="D363" s="20"/>
      <c r="E363" s="20"/>
      <c r="F363" s="20"/>
    </row>
    <row r="364" spans="1:6" ht="12.75" customHeight="1" x14ac:dyDescent="0.2">
      <c r="A364" s="23"/>
      <c r="B364" s="20"/>
      <c r="C364" s="20"/>
      <c r="D364" s="20"/>
      <c r="E364" s="20"/>
      <c r="F364" s="20"/>
    </row>
    <row r="365" spans="1:6" ht="12.75" customHeight="1" x14ac:dyDescent="0.2">
      <c r="A365" s="23"/>
      <c r="B365" s="20"/>
      <c r="C365" s="20"/>
      <c r="D365" s="20"/>
      <c r="E365" s="20"/>
      <c r="F365" s="20"/>
    </row>
    <row r="366" spans="1:6" ht="12.75" customHeight="1" x14ac:dyDescent="0.2">
      <c r="A366" s="23"/>
      <c r="B366" s="20"/>
      <c r="C366" s="20"/>
      <c r="D366" s="20"/>
      <c r="E366" s="20"/>
      <c r="F366" s="20"/>
    </row>
    <row r="367" spans="1:6" ht="12.75" customHeight="1" x14ac:dyDescent="0.2">
      <c r="A367" s="23"/>
      <c r="B367" s="20"/>
      <c r="C367" s="20"/>
      <c r="D367" s="20"/>
      <c r="E367" s="20"/>
      <c r="F367" s="20"/>
    </row>
    <row r="368" spans="1:6" ht="12.75" customHeight="1" x14ac:dyDescent="0.2">
      <c r="A368" s="23"/>
      <c r="B368" s="20"/>
      <c r="C368" s="20"/>
      <c r="D368" s="20"/>
      <c r="E368" s="20"/>
      <c r="F368" s="20"/>
    </row>
    <row r="369" spans="1:6" ht="12.75" customHeight="1" x14ac:dyDescent="0.2">
      <c r="A369" s="23"/>
      <c r="B369" s="20"/>
      <c r="C369" s="20"/>
      <c r="D369" s="20"/>
      <c r="E369" s="20"/>
      <c r="F369" s="20"/>
    </row>
    <row r="370" spans="1:6" ht="12.75" customHeight="1" x14ac:dyDescent="0.2">
      <c r="A370" s="23"/>
      <c r="B370" s="20"/>
      <c r="C370" s="20"/>
      <c r="D370" s="20"/>
      <c r="E370" s="20"/>
      <c r="F370" s="20"/>
    </row>
    <row r="371" spans="1:6" ht="12.75" customHeight="1" x14ac:dyDescent="0.2">
      <c r="A371" s="23"/>
      <c r="B371" s="20"/>
      <c r="C371" s="20"/>
      <c r="D371" s="20"/>
      <c r="E371" s="20"/>
      <c r="F371" s="20"/>
    </row>
    <row r="372" spans="1:6" ht="12.75" customHeight="1" x14ac:dyDescent="0.2">
      <c r="A372" s="23"/>
      <c r="B372" s="20"/>
      <c r="C372" s="20"/>
      <c r="D372" s="20"/>
      <c r="E372" s="20"/>
      <c r="F372" s="20"/>
    </row>
    <row r="373" spans="1:6" ht="12.75" customHeight="1" x14ac:dyDescent="0.2">
      <c r="A373" s="23"/>
      <c r="B373" s="20"/>
      <c r="C373" s="20"/>
      <c r="D373" s="20"/>
      <c r="E373" s="20"/>
      <c r="F373" s="20"/>
    </row>
    <row r="374" spans="1:6" ht="12.75" customHeight="1" x14ac:dyDescent="0.2">
      <c r="A374" s="23"/>
      <c r="B374" s="20"/>
      <c r="C374" s="20"/>
      <c r="D374" s="20"/>
      <c r="E374" s="20"/>
      <c r="F374" s="20"/>
    </row>
    <row r="375" spans="1:6" ht="12.75" customHeight="1" x14ac:dyDescent="0.2">
      <c r="A375" s="23"/>
      <c r="B375" s="20"/>
      <c r="C375" s="20"/>
      <c r="D375" s="20"/>
      <c r="E375" s="20"/>
      <c r="F375" s="20"/>
    </row>
    <row r="376" spans="1:6" ht="12.75" customHeight="1" x14ac:dyDescent="0.2">
      <c r="A376" s="23"/>
      <c r="B376" s="20"/>
      <c r="C376" s="20"/>
      <c r="D376" s="20"/>
      <c r="E376" s="20"/>
      <c r="F376" s="20"/>
    </row>
    <row r="377" spans="1:6" ht="12.75" customHeight="1" x14ac:dyDescent="0.2">
      <c r="A377" s="23"/>
      <c r="B377" s="20"/>
      <c r="C377" s="20"/>
      <c r="D377" s="20"/>
      <c r="E377" s="20"/>
      <c r="F377" s="20"/>
    </row>
    <row r="378" spans="1:6" ht="12.75" customHeight="1" x14ac:dyDescent="0.2">
      <c r="A378" s="23"/>
      <c r="B378" s="20"/>
      <c r="C378" s="20"/>
      <c r="D378" s="20"/>
      <c r="E378" s="20"/>
      <c r="F378" s="20"/>
    </row>
    <row r="379" spans="1:6" ht="12.75" customHeight="1" x14ac:dyDescent="0.2">
      <c r="A379" s="23"/>
      <c r="B379" s="20"/>
      <c r="C379" s="20"/>
      <c r="D379" s="20"/>
      <c r="E379" s="20"/>
      <c r="F379" s="20"/>
    </row>
    <row r="380" spans="1:6" ht="12.75" customHeight="1" x14ac:dyDescent="0.2">
      <c r="A380" s="23"/>
      <c r="B380" s="20"/>
      <c r="C380" s="20"/>
      <c r="D380" s="20"/>
      <c r="E380" s="20"/>
      <c r="F380" s="20"/>
    </row>
    <row r="381" spans="1:6" ht="12.75" customHeight="1" x14ac:dyDescent="0.2">
      <c r="A381" s="23"/>
      <c r="B381" s="20"/>
      <c r="C381" s="20"/>
      <c r="D381" s="20"/>
      <c r="E381" s="20"/>
      <c r="F381" s="20"/>
    </row>
    <row r="382" spans="1:6" ht="12.75" customHeight="1" x14ac:dyDescent="0.2">
      <c r="A382" s="23"/>
      <c r="B382" s="20"/>
      <c r="C382" s="20"/>
      <c r="D382" s="20"/>
      <c r="E382" s="20"/>
      <c r="F382" s="20"/>
    </row>
    <row r="383" spans="1:6" ht="12.75" customHeight="1" x14ac:dyDescent="0.2">
      <c r="A383" s="23"/>
      <c r="B383" s="20"/>
      <c r="C383" s="20"/>
      <c r="D383" s="20"/>
      <c r="E383" s="20"/>
      <c r="F383" s="20"/>
    </row>
    <row r="384" spans="1:6" ht="12.75" customHeight="1" x14ac:dyDescent="0.2">
      <c r="A384" s="23"/>
      <c r="B384" s="20"/>
      <c r="C384" s="20"/>
      <c r="D384" s="20"/>
      <c r="E384" s="20"/>
      <c r="F384" s="20"/>
    </row>
    <row r="385" spans="1:6" ht="12.75" customHeight="1" x14ac:dyDescent="0.2">
      <c r="A385" s="23"/>
      <c r="B385" s="20"/>
      <c r="C385" s="20"/>
      <c r="D385" s="20"/>
      <c r="E385" s="20"/>
      <c r="F385" s="20"/>
    </row>
    <row r="386" spans="1:6" ht="12.75" customHeight="1" x14ac:dyDescent="0.2">
      <c r="A386" s="23"/>
      <c r="B386" s="20"/>
      <c r="C386" s="20"/>
      <c r="D386" s="20"/>
      <c r="E386" s="20"/>
      <c r="F386" s="20"/>
    </row>
    <row r="387" spans="1:6" ht="12.75" customHeight="1" x14ac:dyDescent="0.2">
      <c r="A387" s="23"/>
      <c r="B387" s="20"/>
      <c r="C387" s="20"/>
      <c r="D387" s="20"/>
      <c r="E387" s="20"/>
      <c r="F387" s="20"/>
    </row>
    <row r="388" spans="1:6" ht="12.75" customHeight="1" x14ac:dyDescent="0.2">
      <c r="A388" s="23"/>
      <c r="B388" s="20"/>
      <c r="C388" s="20"/>
      <c r="D388" s="20"/>
      <c r="E388" s="20"/>
      <c r="F388" s="20"/>
    </row>
    <row r="389" spans="1:6" ht="12.75" customHeight="1" x14ac:dyDescent="0.2">
      <c r="A389" s="23"/>
      <c r="B389" s="20"/>
      <c r="C389" s="20"/>
      <c r="D389" s="20"/>
      <c r="E389" s="20"/>
      <c r="F389" s="20"/>
    </row>
    <row r="390" spans="1:6" ht="12.75" customHeight="1" x14ac:dyDescent="0.2">
      <c r="A390" s="23"/>
      <c r="B390" s="20"/>
      <c r="C390" s="20"/>
      <c r="D390" s="20"/>
      <c r="E390" s="20"/>
      <c r="F390" s="20"/>
    </row>
    <row r="391" spans="1:6" ht="12.75" customHeight="1" x14ac:dyDescent="0.2">
      <c r="A391" s="23"/>
      <c r="B391" s="20"/>
      <c r="C391" s="20"/>
      <c r="D391" s="20"/>
      <c r="E391" s="20"/>
      <c r="F391" s="20"/>
    </row>
    <row r="392" spans="1:6" ht="12.75" customHeight="1" x14ac:dyDescent="0.2">
      <c r="A392" s="23"/>
      <c r="B392" s="20"/>
      <c r="C392" s="20"/>
      <c r="D392" s="20"/>
      <c r="E392" s="20"/>
      <c r="F392" s="20"/>
    </row>
    <row r="393" spans="1:6" ht="12.75" customHeight="1" x14ac:dyDescent="0.2">
      <c r="A393" s="23"/>
      <c r="B393" s="20"/>
      <c r="C393" s="20"/>
      <c r="D393" s="20"/>
      <c r="E393" s="20"/>
      <c r="F393" s="20"/>
    </row>
    <row r="394" spans="1:6" ht="12.75" customHeight="1" x14ac:dyDescent="0.2">
      <c r="A394" s="23"/>
      <c r="B394" s="20"/>
      <c r="C394" s="20"/>
      <c r="D394" s="20"/>
      <c r="E394" s="20"/>
      <c r="F394" s="20"/>
    </row>
    <row r="395" spans="1:6" ht="12.75" customHeight="1" x14ac:dyDescent="0.2">
      <c r="A395" s="23"/>
      <c r="B395" s="20"/>
      <c r="C395" s="20"/>
      <c r="D395" s="20"/>
      <c r="E395" s="20"/>
      <c r="F395" s="20"/>
    </row>
    <row r="396" spans="1:6" ht="12.75" customHeight="1" x14ac:dyDescent="0.2">
      <c r="A396" s="23"/>
      <c r="B396" s="20"/>
      <c r="C396" s="20"/>
      <c r="D396" s="20"/>
      <c r="E396" s="20"/>
      <c r="F396" s="20"/>
    </row>
    <row r="397" spans="1:6" ht="12.75" customHeight="1" x14ac:dyDescent="0.2">
      <c r="A397" s="23"/>
      <c r="B397" s="20"/>
      <c r="C397" s="20"/>
      <c r="D397" s="20"/>
      <c r="E397" s="20"/>
      <c r="F397" s="20"/>
    </row>
    <row r="398" spans="1:6" ht="12.75" customHeight="1" x14ac:dyDescent="0.2">
      <c r="A398" s="23"/>
      <c r="B398" s="20"/>
      <c r="C398" s="20"/>
      <c r="D398" s="20"/>
      <c r="E398" s="20"/>
      <c r="F398" s="20"/>
    </row>
    <row r="399" spans="1:6" ht="12.75" customHeight="1" x14ac:dyDescent="0.2">
      <c r="A399" s="23"/>
      <c r="B399" s="20"/>
      <c r="C399" s="20"/>
      <c r="D399" s="20"/>
      <c r="E399" s="20"/>
      <c r="F399" s="20"/>
    </row>
    <row r="400" spans="1:6" ht="12.75" customHeight="1" x14ac:dyDescent="0.2">
      <c r="A400" s="23"/>
      <c r="B400" s="20"/>
      <c r="C400" s="20"/>
      <c r="D400" s="20"/>
      <c r="E400" s="20"/>
      <c r="F400" s="20"/>
    </row>
    <row r="401" spans="1:6" ht="12.75" customHeight="1" x14ac:dyDescent="0.2">
      <c r="A401" s="23"/>
      <c r="B401" s="20"/>
      <c r="C401" s="20"/>
      <c r="D401" s="20"/>
      <c r="E401" s="20"/>
      <c r="F401" s="20"/>
    </row>
    <row r="402" spans="1:6" ht="12.75" customHeight="1" x14ac:dyDescent="0.2">
      <c r="A402" s="23"/>
      <c r="B402" s="20"/>
      <c r="C402" s="20"/>
      <c r="D402" s="20"/>
      <c r="E402" s="20"/>
      <c r="F402" s="20"/>
    </row>
    <row r="403" spans="1:6" ht="12.75" customHeight="1" x14ac:dyDescent="0.2">
      <c r="A403" s="23"/>
      <c r="B403" s="20"/>
      <c r="C403" s="20"/>
      <c r="D403" s="20"/>
      <c r="E403" s="20"/>
      <c r="F403" s="20"/>
    </row>
    <row r="404" spans="1:6" ht="12.75" customHeight="1" x14ac:dyDescent="0.2">
      <c r="A404" s="23"/>
      <c r="B404" s="20"/>
      <c r="C404" s="20"/>
      <c r="D404" s="20"/>
      <c r="E404" s="20"/>
      <c r="F404" s="20"/>
    </row>
    <row r="405" spans="1:6" ht="12.75" customHeight="1" x14ac:dyDescent="0.2">
      <c r="A405" s="23"/>
      <c r="B405" s="20"/>
      <c r="C405" s="20"/>
      <c r="D405" s="20"/>
      <c r="E405" s="20"/>
      <c r="F405" s="20"/>
    </row>
    <row r="406" spans="1:6" ht="12.75" customHeight="1" x14ac:dyDescent="0.2">
      <c r="A406" s="23"/>
      <c r="B406" s="20"/>
      <c r="C406" s="20"/>
      <c r="D406" s="20"/>
      <c r="E406" s="20"/>
      <c r="F406" s="20"/>
    </row>
    <row r="407" spans="1:6" ht="12.75" customHeight="1" x14ac:dyDescent="0.2">
      <c r="A407" s="23"/>
      <c r="B407" s="20"/>
      <c r="C407" s="20"/>
      <c r="D407" s="20"/>
      <c r="E407" s="20"/>
      <c r="F407" s="20"/>
    </row>
    <row r="408" spans="1:6" ht="12.75" customHeight="1" x14ac:dyDescent="0.2">
      <c r="A408" s="23"/>
      <c r="B408" s="20"/>
      <c r="C408" s="20"/>
      <c r="D408" s="20"/>
      <c r="E408" s="20"/>
      <c r="F408" s="20"/>
    </row>
    <row r="409" spans="1:6" ht="12.75" customHeight="1" x14ac:dyDescent="0.2">
      <c r="A409" s="23"/>
      <c r="B409" s="20"/>
      <c r="C409" s="20"/>
      <c r="D409" s="20"/>
      <c r="E409" s="20"/>
      <c r="F409" s="20"/>
    </row>
    <row r="410" spans="1:6" ht="12.75" customHeight="1" x14ac:dyDescent="0.2">
      <c r="A410" s="23"/>
      <c r="B410" s="20"/>
      <c r="C410" s="20"/>
      <c r="D410" s="20"/>
      <c r="E410" s="20"/>
      <c r="F410" s="20"/>
    </row>
    <row r="411" spans="1:6" ht="12.75" customHeight="1" x14ac:dyDescent="0.2">
      <c r="A411" s="23"/>
      <c r="B411" s="20"/>
      <c r="C411" s="20"/>
      <c r="D411" s="20"/>
      <c r="E411" s="20"/>
      <c r="F411" s="20"/>
    </row>
    <row r="412" spans="1:6" ht="12.75" customHeight="1" x14ac:dyDescent="0.2">
      <c r="A412" s="23"/>
      <c r="B412" s="20"/>
      <c r="C412" s="20"/>
      <c r="D412" s="20"/>
      <c r="E412" s="20"/>
      <c r="F412" s="20"/>
    </row>
    <row r="413" spans="1:6" ht="12.75" customHeight="1" x14ac:dyDescent="0.2">
      <c r="A413" s="23"/>
      <c r="B413" s="20"/>
      <c r="C413" s="20"/>
      <c r="D413" s="20"/>
      <c r="E413" s="20"/>
      <c r="F413" s="20"/>
    </row>
    <row r="414" spans="1:6" ht="12.75" customHeight="1" x14ac:dyDescent="0.2">
      <c r="A414" s="23"/>
      <c r="B414" s="20"/>
      <c r="C414" s="20"/>
      <c r="D414" s="20"/>
      <c r="E414" s="20"/>
      <c r="F414" s="20"/>
    </row>
    <row r="415" spans="1:6" ht="12.75" customHeight="1" x14ac:dyDescent="0.2">
      <c r="A415" s="23"/>
      <c r="B415" s="20"/>
      <c r="C415" s="20"/>
      <c r="D415" s="20"/>
      <c r="E415" s="20"/>
      <c r="F415" s="20"/>
    </row>
    <row r="416" spans="1:6" ht="12.75" customHeight="1" x14ac:dyDescent="0.2">
      <c r="A416" s="23"/>
      <c r="B416" s="20"/>
      <c r="C416" s="20"/>
      <c r="D416" s="20"/>
      <c r="E416" s="20"/>
      <c r="F416" s="20"/>
    </row>
    <row r="417" spans="1:6" ht="12.75" customHeight="1" x14ac:dyDescent="0.2">
      <c r="A417" s="23"/>
      <c r="B417" s="20"/>
      <c r="C417" s="20"/>
      <c r="D417" s="20"/>
      <c r="E417" s="20"/>
      <c r="F417" s="20"/>
    </row>
    <row r="418" spans="1:6" ht="12.75" customHeight="1" x14ac:dyDescent="0.2">
      <c r="A418" s="23"/>
      <c r="B418" s="20"/>
      <c r="C418" s="20"/>
      <c r="D418" s="20"/>
      <c r="E418" s="20"/>
      <c r="F418" s="20"/>
    </row>
    <row r="419" spans="1:6" ht="12.75" customHeight="1" x14ac:dyDescent="0.2">
      <c r="A419" s="23"/>
      <c r="B419" s="20"/>
      <c r="C419" s="20"/>
      <c r="D419" s="20"/>
      <c r="E419" s="20"/>
      <c r="F419" s="20"/>
    </row>
    <row r="420" spans="1:6" ht="12.75" customHeight="1" x14ac:dyDescent="0.2">
      <c r="A420" s="23"/>
      <c r="B420" s="20"/>
      <c r="C420" s="20"/>
      <c r="D420" s="20"/>
      <c r="E420" s="20"/>
      <c r="F420" s="20"/>
    </row>
    <row r="421" spans="1:6" ht="12.75" customHeight="1" x14ac:dyDescent="0.2">
      <c r="A421" s="23"/>
      <c r="B421" s="20"/>
      <c r="C421" s="20"/>
      <c r="D421" s="20"/>
      <c r="E421" s="20"/>
      <c r="F421" s="20"/>
    </row>
    <row r="422" spans="1:6" ht="12.75" customHeight="1" x14ac:dyDescent="0.2">
      <c r="A422" s="23"/>
      <c r="B422" s="20"/>
      <c r="C422" s="20"/>
      <c r="D422" s="20"/>
      <c r="E422" s="20"/>
      <c r="F422" s="20"/>
    </row>
    <row r="423" spans="1:6" ht="12.75" customHeight="1" x14ac:dyDescent="0.2">
      <c r="A423" s="23"/>
      <c r="B423" s="20"/>
      <c r="C423" s="20"/>
      <c r="D423" s="20"/>
      <c r="E423" s="20"/>
      <c r="F423" s="20"/>
    </row>
    <row r="424" spans="1:6" ht="12.75" customHeight="1" x14ac:dyDescent="0.2">
      <c r="A424" s="23"/>
      <c r="B424" s="20"/>
      <c r="C424" s="20"/>
      <c r="D424" s="20"/>
      <c r="E424" s="20"/>
      <c r="F424" s="20"/>
    </row>
    <row r="425" spans="1:6" ht="12.75" customHeight="1" x14ac:dyDescent="0.2">
      <c r="A425" s="23"/>
      <c r="B425" s="20"/>
      <c r="C425" s="20"/>
      <c r="D425" s="20"/>
      <c r="E425" s="20"/>
      <c r="F425" s="20"/>
    </row>
    <row r="426" spans="1:6" ht="12.75" customHeight="1" x14ac:dyDescent="0.2">
      <c r="A426" s="23"/>
      <c r="B426" s="20"/>
      <c r="C426" s="20"/>
      <c r="D426" s="20"/>
      <c r="E426" s="20"/>
      <c r="F426" s="20"/>
    </row>
    <row r="427" spans="1:6" ht="12.75" customHeight="1" x14ac:dyDescent="0.2">
      <c r="A427" s="23"/>
      <c r="B427" s="20"/>
      <c r="C427" s="20"/>
      <c r="D427" s="20"/>
      <c r="E427" s="20"/>
      <c r="F427" s="20"/>
    </row>
    <row r="428" spans="1:6" ht="12.75" customHeight="1" x14ac:dyDescent="0.2">
      <c r="A428" s="23"/>
      <c r="B428" s="20"/>
      <c r="C428" s="20"/>
      <c r="D428" s="20"/>
      <c r="E428" s="20"/>
      <c r="F428" s="20"/>
    </row>
    <row r="429" spans="1:6" ht="12.75" customHeight="1" x14ac:dyDescent="0.2">
      <c r="A429" s="23"/>
      <c r="B429" s="20"/>
      <c r="C429" s="20"/>
      <c r="D429" s="20"/>
      <c r="E429" s="20"/>
      <c r="F429" s="20"/>
    </row>
    <row r="430" spans="1:6" ht="12.75" customHeight="1" x14ac:dyDescent="0.2">
      <c r="A430" s="23"/>
      <c r="B430" s="20"/>
      <c r="C430" s="20"/>
      <c r="D430" s="20"/>
      <c r="E430" s="20"/>
      <c r="F430" s="20"/>
    </row>
    <row r="431" spans="1:6" ht="12.75" customHeight="1" x14ac:dyDescent="0.2">
      <c r="A431" s="23"/>
      <c r="B431" s="20"/>
      <c r="C431" s="20"/>
      <c r="D431" s="20"/>
      <c r="E431" s="20"/>
      <c r="F431" s="20"/>
    </row>
    <row r="432" spans="1:6" ht="12.75" customHeight="1" x14ac:dyDescent="0.2">
      <c r="A432" s="23"/>
      <c r="B432" s="20"/>
      <c r="C432" s="20"/>
      <c r="D432" s="20"/>
      <c r="E432" s="20"/>
      <c r="F432" s="20"/>
    </row>
    <row r="433" spans="1:6" ht="12.75" customHeight="1" x14ac:dyDescent="0.2">
      <c r="A433" s="23"/>
      <c r="B433" s="20"/>
      <c r="C433" s="20"/>
      <c r="D433" s="20"/>
      <c r="E433" s="20"/>
      <c r="F433" s="20"/>
    </row>
    <row r="434" spans="1:6" ht="12.75" customHeight="1" x14ac:dyDescent="0.2">
      <c r="A434" s="23"/>
      <c r="B434" s="20"/>
      <c r="C434" s="20"/>
      <c r="D434" s="20"/>
      <c r="E434" s="20"/>
      <c r="F434" s="20"/>
    </row>
    <row r="435" spans="1:6" ht="12.75" customHeight="1" x14ac:dyDescent="0.2">
      <c r="A435" s="23"/>
      <c r="B435" s="20"/>
      <c r="C435" s="20"/>
      <c r="D435" s="20"/>
      <c r="E435" s="20"/>
      <c r="F435" s="20"/>
    </row>
    <row r="436" spans="1:6" ht="12.75" customHeight="1" x14ac:dyDescent="0.2">
      <c r="A436" s="23"/>
      <c r="B436" s="20"/>
      <c r="C436" s="20"/>
      <c r="D436" s="20"/>
      <c r="E436" s="20"/>
      <c r="F436" s="20"/>
    </row>
    <row r="437" spans="1:6" ht="12.75" customHeight="1" x14ac:dyDescent="0.2">
      <c r="A437" s="23"/>
      <c r="B437" s="20"/>
      <c r="C437" s="20"/>
      <c r="D437" s="20"/>
      <c r="E437" s="20"/>
      <c r="F437" s="20"/>
    </row>
    <row r="438" spans="1:6" ht="12.75" customHeight="1" x14ac:dyDescent="0.2">
      <c r="A438" s="23"/>
      <c r="B438" s="20"/>
      <c r="C438" s="20"/>
      <c r="D438" s="20"/>
      <c r="E438" s="20"/>
      <c r="F438" s="20"/>
    </row>
    <row r="439" spans="1:6" ht="12.75" customHeight="1" x14ac:dyDescent="0.2">
      <c r="A439" s="23"/>
      <c r="B439" s="20"/>
      <c r="C439" s="20"/>
      <c r="D439" s="20"/>
      <c r="E439" s="20"/>
      <c r="F439" s="20"/>
    </row>
    <row r="440" spans="1:6" ht="12.75" customHeight="1" x14ac:dyDescent="0.2">
      <c r="A440" s="23"/>
      <c r="B440" s="20"/>
      <c r="C440" s="20"/>
      <c r="D440" s="20"/>
      <c r="E440" s="20"/>
      <c r="F440" s="20"/>
    </row>
    <row r="441" spans="1:6" ht="12.75" customHeight="1" x14ac:dyDescent="0.2">
      <c r="A441" s="23"/>
      <c r="B441" s="20"/>
      <c r="C441" s="20"/>
      <c r="D441" s="20"/>
      <c r="E441" s="20"/>
      <c r="F441" s="20"/>
    </row>
    <row r="442" spans="1:6" ht="12.75" customHeight="1" x14ac:dyDescent="0.2">
      <c r="A442" s="23"/>
      <c r="B442" s="20"/>
      <c r="C442" s="20"/>
      <c r="D442" s="20"/>
      <c r="E442" s="20"/>
      <c r="F442" s="20"/>
    </row>
    <row r="443" spans="1:6" ht="12.75" customHeight="1" x14ac:dyDescent="0.2">
      <c r="A443" s="23"/>
      <c r="B443" s="20"/>
      <c r="C443" s="20"/>
      <c r="D443" s="20"/>
      <c r="E443" s="20"/>
      <c r="F443" s="20"/>
    </row>
    <row r="444" spans="1:6" ht="12.75" customHeight="1" x14ac:dyDescent="0.2">
      <c r="A444" s="23"/>
      <c r="B444" s="20"/>
      <c r="C444" s="20"/>
      <c r="D444" s="20"/>
      <c r="E444" s="20"/>
      <c r="F444" s="20"/>
    </row>
    <row r="445" spans="1:6" ht="12.75" customHeight="1" x14ac:dyDescent="0.2">
      <c r="A445" s="23"/>
      <c r="B445" s="20"/>
      <c r="C445" s="20"/>
      <c r="D445" s="20"/>
      <c r="E445" s="20"/>
      <c r="F445" s="20"/>
    </row>
    <row r="446" spans="1:6" ht="12.75" customHeight="1" x14ac:dyDescent="0.2">
      <c r="A446" s="23"/>
      <c r="B446" s="20"/>
      <c r="C446" s="20"/>
      <c r="D446" s="20"/>
      <c r="E446" s="20"/>
      <c r="F446" s="20"/>
    </row>
    <row r="447" spans="1:6" ht="12.75" customHeight="1" x14ac:dyDescent="0.2">
      <c r="A447" s="23"/>
      <c r="B447" s="20"/>
      <c r="C447" s="20"/>
      <c r="D447" s="20"/>
      <c r="E447" s="20"/>
      <c r="F447" s="20"/>
    </row>
    <row r="448" spans="1:6" ht="12.75" customHeight="1" x14ac:dyDescent="0.2">
      <c r="A448" s="23"/>
      <c r="B448" s="20"/>
      <c r="C448" s="20"/>
      <c r="D448" s="20"/>
      <c r="E448" s="20"/>
      <c r="F448" s="20"/>
    </row>
    <row r="449" spans="1:6" ht="12.75" customHeight="1" x14ac:dyDescent="0.2">
      <c r="A449" s="23"/>
      <c r="B449" s="20"/>
      <c r="C449" s="20"/>
      <c r="D449" s="20"/>
      <c r="E449" s="20"/>
      <c r="F449" s="20"/>
    </row>
    <row r="450" spans="1:6" ht="12.75" customHeight="1" x14ac:dyDescent="0.2">
      <c r="A450" s="23"/>
      <c r="B450" s="20"/>
      <c r="C450" s="20"/>
      <c r="D450" s="20"/>
      <c r="E450" s="20"/>
      <c r="F450" s="20"/>
    </row>
    <row r="451" spans="1:6" ht="12.75" customHeight="1" x14ac:dyDescent="0.2">
      <c r="A451" s="23"/>
      <c r="B451" s="20"/>
      <c r="C451" s="20"/>
      <c r="D451" s="20"/>
      <c r="E451" s="20"/>
      <c r="F451" s="20"/>
    </row>
    <row r="452" spans="1:6" ht="12.75" customHeight="1" x14ac:dyDescent="0.2">
      <c r="A452" s="23"/>
      <c r="B452" s="20"/>
      <c r="C452" s="20"/>
      <c r="D452" s="20"/>
      <c r="E452" s="20"/>
      <c r="F452" s="20"/>
    </row>
    <row r="453" spans="1:6" ht="12.75" customHeight="1" x14ac:dyDescent="0.2">
      <c r="A453" s="23"/>
      <c r="B453" s="20"/>
      <c r="C453" s="20"/>
      <c r="D453" s="20"/>
      <c r="E453" s="20"/>
      <c r="F453" s="20"/>
    </row>
    <row r="454" spans="1:6" ht="12.75" customHeight="1" x14ac:dyDescent="0.2">
      <c r="A454" s="23"/>
      <c r="B454" s="20"/>
      <c r="C454" s="20"/>
      <c r="D454" s="20"/>
      <c r="E454" s="20"/>
      <c r="F454" s="20"/>
    </row>
    <row r="455" spans="1:6" ht="12.75" customHeight="1" x14ac:dyDescent="0.2">
      <c r="A455" s="23"/>
      <c r="B455" s="20"/>
      <c r="C455" s="20"/>
      <c r="D455" s="20"/>
      <c r="E455" s="20"/>
      <c r="F455" s="20"/>
    </row>
    <row r="456" spans="1:6" ht="12.75" customHeight="1" x14ac:dyDescent="0.2">
      <c r="A456" s="23"/>
      <c r="B456" s="20"/>
      <c r="C456" s="20"/>
      <c r="D456" s="20"/>
      <c r="E456" s="20"/>
      <c r="F456" s="20"/>
    </row>
    <row r="457" spans="1:6" ht="12.75" customHeight="1" x14ac:dyDescent="0.2">
      <c r="A457" s="23"/>
      <c r="B457" s="20"/>
      <c r="C457" s="20"/>
      <c r="D457" s="20"/>
      <c r="E457" s="20"/>
      <c r="F457" s="20"/>
    </row>
    <row r="458" spans="1:6" ht="12.75" customHeight="1" x14ac:dyDescent="0.2">
      <c r="A458" s="23"/>
      <c r="B458" s="20"/>
      <c r="C458" s="20"/>
      <c r="D458" s="20"/>
      <c r="E458" s="20"/>
      <c r="F458" s="20"/>
    </row>
    <row r="459" spans="1:6" ht="12.75" customHeight="1" x14ac:dyDescent="0.2">
      <c r="A459" s="23"/>
      <c r="B459" s="20"/>
      <c r="C459" s="20"/>
      <c r="D459" s="20"/>
      <c r="E459" s="20"/>
      <c r="F459" s="20"/>
    </row>
    <row r="460" spans="1:6" ht="12.75" customHeight="1" x14ac:dyDescent="0.2">
      <c r="A460" s="23"/>
      <c r="B460" s="20"/>
      <c r="C460" s="20"/>
      <c r="D460" s="20"/>
      <c r="E460" s="20"/>
      <c r="F460" s="20"/>
    </row>
    <row r="461" spans="1:6" ht="12.75" customHeight="1" x14ac:dyDescent="0.2">
      <c r="A461" s="23"/>
      <c r="B461" s="20"/>
      <c r="C461" s="20"/>
      <c r="D461" s="20"/>
      <c r="E461" s="20"/>
      <c r="F461" s="20"/>
    </row>
    <row r="462" spans="1:6" ht="12.75" customHeight="1" x14ac:dyDescent="0.2">
      <c r="A462" s="23"/>
      <c r="B462" s="20"/>
      <c r="C462" s="20"/>
      <c r="D462" s="20"/>
      <c r="E462" s="20"/>
      <c r="F462" s="20"/>
    </row>
    <row r="463" spans="1:6" ht="12.75" customHeight="1" x14ac:dyDescent="0.2">
      <c r="A463" s="23"/>
      <c r="B463" s="20"/>
      <c r="C463" s="20"/>
      <c r="D463" s="20"/>
      <c r="E463" s="20"/>
      <c r="F463" s="20"/>
    </row>
    <row r="464" spans="1:6" ht="12.75" customHeight="1" x14ac:dyDescent="0.2">
      <c r="A464" s="23"/>
      <c r="B464" s="20"/>
      <c r="C464" s="20"/>
      <c r="D464" s="20"/>
      <c r="E464" s="20"/>
      <c r="F464" s="20"/>
    </row>
    <row r="465" spans="1:6" ht="12.75" customHeight="1" x14ac:dyDescent="0.2">
      <c r="A465" s="23"/>
      <c r="B465" s="20"/>
      <c r="C465" s="20"/>
      <c r="D465" s="20"/>
      <c r="E465" s="20"/>
      <c r="F465" s="20"/>
    </row>
    <row r="466" spans="1:6" ht="12.75" customHeight="1" x14ac:dyDescent="0.2">
      <c r="A466" s="23"/>
      <c r="B466" s="20"/>
      <c r="C466" s="20"/>
      <c r="D466" s="20"/>
      <c r="E466" s="20"/>
      <c r="F466" s="20"/>
    </row>
    <row r="467" spans="1:6" ht="12.75" customHeight="1" x14ac:dyDescent="0.2">
      <c r="A467" s="23"/>
      <c r="B467" s="20"/>
      <c r="C467" s="20"/>
      <c r="D467" s="20"/>
      <c r="E467" s="20"/>
      <c r="F467" s="20"/>
    </row>
    <row r="468" spans="1:6" ht="12.75" customHeight="1" x14ac:dyDescent="0.2">
      <c r="A468" s="23"/>
      <c r="B468" s="20"/>
      <c r="C468" s="20"/>
      <c r="D468" s="20"/>
      <c r="E468" s="20"/>
      <c r="F468" s="20"/>
    </row>
    <row r="469" spans="1:6" ht="12.75" customHeight="1" x14ac:dyDescent="0.2">
      <c r="A469" s="23"/>
      <c r="B469" s="20"/>
      <c r="C469" s="20"/>
      <c r="D469" s="20"/>
      <c r="E469" s="20"/>
      <c r="F469" s="20"/>
    </row>
    <row r="470" spans="1:6" ht="12.75" customHeight="1" x14ac:dyDescent="0.2">
      <c r="A470" s="23"/>
      <c r="B470" s="20"/>
      <c r="C470" s="20"/>
      <c r="D470" s="20"/>
      <c r="E470" s="20"/>
      <c r="F470" s="20"/>
    </row>
    <row r="471" spans="1:6" ht="12.75" customHeight="1" x14ac:dyDescent="0.2">
      <c r="A471" s="23"/>
      <c r="B471" s="20"/>
      <c r="C471" s="20"/>
      <c r="D471" s="20"/>
      <c r="E471" s="20"/>
      <c r="F471" s="20"/>
    </row>
    <row r="472" spans="1:6" ht="12.75" customHeight="1" x14ac:dyDescent="0.2">
      <c r="A472" s="23"/>
      <c r="B472" s="20"/>
      <c r="C472" s="20"/>
      <c r="D472" s="20"/>
      <c r="E472" s="20"/>
      <c r="F472" s="20"/>
    </row>
    <row r="473" spans="1:6" ht="12.75" customHeight="1" x14ac:dyDescent="0.2">
      <c r="A473" s="23"/>
      <c r="B473" s="20"/>
      <c r="C473" s="20"/>
      <c r="D473" s="20"/>
      <c r="E473" s="20"/>
      <c r="F473" s="20"/>
    </row>
    <row r="474" spans="1:6" ht="12.75" customHeight="1" x14ac:dyDescent="0.2">
      <c r="A474" s="23"/>
      <c r="B474" s="20"/>
      <c r="C474" s="20"/>
      <c r="D474" s="20"/>
      <c r="E474" s="20"/>
      <c r="F474" s="20"/>
    </row>
    <row r="475" spans="1:6" ht="12.75" customHeight="1" x14ac:dyDescent="0.2">
      <c r="A475" s="23"/>
      <c r="B475" s="20"/>
      <c r="C475" s="20"/>
      <c r="D475" s="20"/>
      <c r="E475" s="20"/>
      <c r="F475" s="20"/>
    </row>
    <row r="476" spans="1:6" ht="12.75" customHeight="1" x14ac:dyDescent="0.2">
      <c r="A476" s="23"/>
      <c r="B476" s="20"/>
      <c r="C476" s="20"/>
      <c r="D476" s="20"/>
      <c r="E476" s="20"/>
      <c r="F476" s="20"/>
    </row>
    <row r="477" spans="1:6" ht="12.75" customHeight="1" x14ac:dyDescent="0.2">
      <c r="A477" s="23"/>
      <c r="B477" s="20"/>
      <c r="C477" s="20"/>
      <c r="D477" s="20"/>
      <c r="E477" s="20"/>
      <c r="F477" s="20"/>
    </row>
    <row r="478" spans="1:6" ht="12.75" customHeight="1" x14ac:dyDescent="0.2">
      <c r="A478" s="23"/>
      <c r="B478" s="20"/>
      <c r="C478" s="20"/>
      <c r="D478" s="20"/>
      <c r="E478" s="20"/>
      <c r="F478" s="20"/>
    </row>
    <row r="479" spans="1:6" ht="12.75" customHeight="1" x14ac:dyDescent="0.2">
      <c r="A479" s="23"/>
      <c r="B479" s="20"/>
      <c r="C479" s="20"/>
      <c r="D479" s="20"/>
      <c r="E479" s="20"/>
      <c r="F479" s="20"/>
    </row>
    <row r="480" spans="1:6" ht="12.75" customHeight="1" x14ac:dyDescent="0.2">
      <c r="A480" s="23"/>
      <c r="B480" s="20"/>
      <c r="C480" s="20"/>
      <c r="D480" s="20"/>
      <c r="E480" s="20"/>
      <c r="F480" s="20"/>
    </row>
    <row r="481" spans="1:6" ht="12.75" customHeight="1" x14ac:dyDescent="0.2">
      <c r="A481" s="23"/>
      <c r="B481" s="20"/>
      <c r="C481" s="20"/>
      <c r="D481" s="20"/>
      <c r="E481" s="20"/>
      <c r="F481" s="20"/>
    </row>
    <row r="482" spans="1:6" ht="12.75" customHeight="1" x14ac:dyDescent="0.2">
      <c r="A482" s="23"/>
      <c r="B482" s="20"/>
      <c r="C482" s="20"/>
      <c r="D482" s="20"/>
      <c r="E482" s="20"/>
      <c r="F482" s="20"/>
    </row>
    <row r="483" spans="1:6" ht="12.75" customHeight="1" x14ac:dyDescent="0.2">
      <c r="A483" s="23"/>
      <c r="B483" s="20"/>
      <c r="C483" s="20"/>
      <c r="D483" s="20"/>
      <c r="E483" s="20"/>
      <c r="F483" s="20"/>
    </row>
    <row r="484" spans="1:6" ht="12.75" customHeight="1" x14ac:dyDescent="0.2">
      <c r="A484" s="23"/>
      <c r="B484" s="20"/>
      <c r="C484" s="20"/>
      <c r="D484" s="20"/>
      <c r="E484" s="20"/>
      <c r="F484" s="20"/>
    </row>
    <row r="485" spans="1:6" ht="12.75" customHeight="1" x14ac:dyDescent="0.2">
      <c r="A485" s="23"/>
      <c r="B485" s="20"/>
      <c r="C485" s="20"/>
      <c r="D485" s="20"/>
      <c r="E485" s="20"/>
      <c r="F485" s="20"/>
    </row>
    <row r="486" spans="1:6" ht="12.75" customHeight="1" x14ac:dyDescent="0.2">
      <c r="A486" s="23"/>
      <c r="B486" s="20"/>
      <c r="C486" s="20"/>
      <c r="D486" s="20"/>
      <c r="E486" s="20"/>
      <c r="F486" s="20"/>
    </row>
    <row r="487" spans="1:6" ht="12.75" customHeight="1" x14ac:dyDescent="0.2">
      <c r="A487" s="23"/>
      <c r="B487" s="20"/>
      <c r="C487" s="20"/>
      <c r="D487" s="20"/>
      <c r="E487" s="20"/>
      <c r="F487" s="20"/>
    </row>
    <row r="488" spans="1:6" ht="12.75" customHeight="1" x14ac:dyDescent="0.2">
      <c r="A488" s="23"/>
      <c r="B488" s="20"/>
      <c r="C488" s="20"/>
      <c r="D488" s="20"/>
      <c r="E488" s="20"/>
      <c r="F488" s="20"/>
    </row>
    <row r="489" spans="1:6" ht="12.75" customHeight="1" x14ac:dyDescent="0.2">
      <c r="A489" s="23"/>
      <c r="B489" s="20"/>
      <c r="C489" s="20"/>
      <c r="D489" s="20"/>
      <c r="E489" s="20"/>
      <c r="F489" s="20"/>
    </row>
    <row r="490" spans="1:6" ht="12.75" customHeight="1" x14ac:dyDescent="0.2">
      <c r="A490" s="23"/>
      <c r="B490" s="20"/>
      <c r="C490" s="20"/>
      <c r="D490" s="20"/>
      <c r="E490" s="20"/>
      <c r="F490" s="20"/>
    </row>
    <row r="491" spans="1:6" ht="12.75" customHeight="1" x14ac:dyDescent="0.2">
      <c r="A491" s="23"/>
      <c r="B491" s="20"/>
      <c r="C491" s="20"/>
      <c r="D491" s="20"/>
      <c r="E491" s="20"/>
      <c r="F491" s="20"/>
    </row>
    <row r="492" spans="1:6" ht="12.75" customHeight="1" x14ac:dyDescent="0.2">
      <c r="A492" s="23"/>
      <c r="B492" s="20"/>
      <c r="C492" s="20"/>
      <c r="D492" s="20"/>
      <c r="E492" s="20"/>
      <c r="F492" s="20"/>
    </row>
    <row r="493" spans="1:6" ht="12.75" customHeight="1" x14ac:dyDescent="0.2">
      <c r="A493" s="23"/>
      <c r="B493" s="20"/>
      <c r="C493" s="20"/>
      <c r="D493" s="20"/>
      <c r="E493" s="20"/>
      <c r="F493" s="20"/>
    </row>
    <row r="494" spans="1:6" ht="12.75" customHeight="1" x14ac:dyDescent="0.2">
      <c r="A494" s="23"/>
      <c r="B494" s="20"/>
      <c r="C494" s="20"/>
      <c r="D494" s="20"/>
      <c r="E494" s="20"/>
      <c r="F494" s="20"/>
    </row>
    <row r="495" spans="1:6" ht="12.75" customHeight="1" x14ac:dyDescent="0.2">
      <c r="A495" s="23"/>
      <c r="B495" s="20"/>
      <c r="C495" s="20"/>
      <c r="D495" s="20"/>
      <c r="E495" s="20"/>
      <c r="F495" s="20"/>
    </row>
    <row r="496" spans="1:6" ht="12.75" customHeight="1" x14ac:dyDescent="0.2">
      <c r="A496" s="23"/>
      <c r="B496" s="20"/>
      <c r="C496" s="20"/>
      <c r="D496" s="20"/>
      <c r="E496" s="20"/>
      <c r="F496" s="20"/>
    </row>
    <row r="497" spans="1:6" ht="12.75" customHeight="1" x14ac:dyDescent="0.2">
      <c r="A497" s="23"/>
      <c r="B497" s="20"/>
      <c r="C497" s="20"/>
      <c r="D497" s="20"/>
      <c r="E497" s="20"/>
      <c r="F497" s="20"/>
    </row>
    <row r="498" spans="1:6" ht="12.75" customHeight="1" x14ac:dyDescent="0.2">
      <c r="A498" s="23"/>
      <c r="B498" s="20"/>
      <c r="C498" s="20"/>
      <c r="D498" s="20"/>
      <c r="E498" s="20"/>
      <c r="F498" s="20"/>
    </row>
    <row r="499" spans="1:6" ht="12.75" customHeight="1" x14ac:dyDescent="0.2">
      <c r="A499" s="23"/>
      <c r="B499" s="20"/>
      <c r="C499" s="20"/>
      <c r="D499" s="20"/>
      <c r="E499" s="20"/>
      <c r="F499" s="20"/>
    </row>
    <row r="500" spans="1:6" ht="12.75" customHeight="1" x14ac:dyDescent="0.2">
      <c r="A500" s="23"/>
      <c r="B500" s="20"/>
      <c r="C500" s="20"/>
      <c r="D500" s="20"/>
      <c r="E500" s="20"/>
      <c r="F500" s="20"/>
    </row>
    <row r="501" spans="1:6" ht="12.75" customHeight="1" x14ac:dyDescent="0.2">
      <c r="A501" s="23"/>
      <c r="B501" s="20"/>
      <c r="C501" s="20"/>
      <c r="D501" s="20"/>
      <c r="E501" s="20"/>
      <c r="F501" s="20"/>
    </row>
    <row r="502" spans="1:6" ht="12.75" customHeight="1" x14ac:dyDescent="0.2">
      <c r="A502" s="23"/>
      <c r="B502" s="20"/>
      <c r="C502" s="20"/>
      <c r="D502" s="20"/>
      <c r="E502" s="20"/>
      <c r="F502" s="20"/>
    </row>
    <row r="503" spans="1:6" ht="12.75" customHeight="1" x14ac:dyDescent="0.2">
      <c r="A503" s="23"/>
      <c r="B503" s="20"/>
      <c r="C503" s="20"/>
      <c r="D503" s="20"/>
      <c r="E503" s="20"/>
      <c r="F503" s="20"/>
    </row>
    <row r="504" spans="1:6" ht="12.75" customHeight="1" x14ac:dyDescent="0.2">
      <c r="A504" s="23"/>
      <c r="B504" s="20"/>
      <c r="C504" s="20"/>
      <c r="D504" s="20"/>
      <c r="E504" s="20"/>
      <c r="F504" s="20"/>
    </row>
    <row r="505" spans="1:6" ht="12.75" customHeight="1" x14ac:dyDescent="0.2">
      <c r="A505" s="23"/>
      <c r="B505" s="20"/>
      <c r="C505" s="20"/>
      <c r="D505" s="20"/>
      <c r="E505" s="20"/>
      <c r="F505" s="20"/>
    </row>
    <row r="506" spans="1:6" ht="12.75" customHeight="1" x14ac:dyDescent="0.2">
      <c r="A506" s="23"/>
      <c r="B506" s="20"/>
      <c r="C506" s="20"/>
      <c r="D506" s="20"/>
      <c r="E506" s="20"/>
      <c r="F506" s="20"/>
    </row>
    <row r="507" spans="1:6" ht="12.75" customHeight="1" x14ac:dyDescent="0.2">
      <c r="A507" s="23"/>
      <c r="B507" s="20"/>
      <c r="C507" s="20"/>
      <c r="D507" s="20"/>
      <c r="E507" s="20"/>
      <c r="F507" s="20"/>
    </row>
    <row r="508" spans="1:6" ht="12.75" customHeight="1" x14ac:dyDescent="0.2">
      <c r="A508" s="23"/>
      <c r="B508" s="20"/>
      <c r="C508" s="20"/>
      <c r="D508" s="20"/>
      <c r="E508" s="20"/>
      <c r="F508" s="20"/>
    </row>
    <row r="509" spans="1:6" ht="12.75" customHeight="1" x14ac:dyDescent="0.2">
      <c r="A509" s="23"/>
      <c r="B509" s="20"/>
      <c r="C509" s="20"/>
      <c r="D509" s="20"/>
      <c r="E509" s="20"/>
      <c r="F509" s="20"/>
    </row>
    <row r="510" spans="1:6" ht="12.75" customHeight="1" x14ac:dyDescent="0.2">
      <c r="A510" s="23"/>
      <c r="B510" s="20"/>
      <c r="C510" s="20"/>
      <c r="D510" s="20"/>
      <c r="E510" s="20"/>
      <c r="F510" s="20"/>
    </row>
    <row r="511" spans="1:6" ht="12.75" customHeight="1" x14ac:dyDescent="0.2">
      <c r="A511" s="23"/>
      <c r="B511" s="20"/>
      <c r="C511" s="20"/>
      <c r="D511" s="20"/>
      <c r="E511" s="20"/>
      <c r="F511" s="20"/>
    </row>
    <row r="512" spans="1:6" ht="12.75" customHeight="1" x14ac:dyDescent="0.2">
      <c r="A512" s="23"/>
      <c r="B512" s="20"/>
      <c r="C512" s="20"/>
      <c r="D512" s="20"/>
      <c r="E512" s="20"/>
      <c r="F512" s="20"/>
    </row>
    <row r="513" spans="1:6" ht="12.75" customHeight="1" x14ac:dyDescent="0.2">
      <c r="A513" s="23"/>
      <c r="B513" s="20"/>
      <c r="C513" s="20"/>
      <c r="D513" s="20"/>
      <c r="E513" s="20"/>
      <c r="F513" s="20"/>
    </row>
    <row r="514" spans="1:6" ht="12.75" customHeight="1" x14ac:dyDescent="0.2">
      <c r="A514" s="23"/>
      <c r="B514" s="20"/>
      <c r="C514" s="20"/>
      <c r="D514" s="20"/>
      <c r="E514" s="20"/>
      <c r="F514" s="20"/>
    </row>
    <row r="515" spans="1:6" ht="12.75" customHeight="1" x14ac:dyDescent="0.2">
      <c r="A515" s="23"/>
      <c r="B515" s="20"/>
      <c r="C515" s="20"/>
      <c r="D515" s="20"/>
      <c r="E515" s="20"/>
      <c r="F515" s="20"/>
    </row>
    <row r="516" spans="1:6" ht="12.75" customHeight="1" x14ac:dyDescent="0.2">
      <c r="A516" s="23"/>
      <c r="B516" s="20"/>
      <c r="C516" s="20"/>
      <c r="D516" s="20"/>
      <c r="E516" s="20"/>
      <c r="F516" s="20"/>
    </row>
    <row r="517" spans="1:6" ht="12.75" customHeight="1" x14ac:dyDescent="0.2">
      <c r="A517" s="23"/>
      <c r="B517" s="20"/>
      <c r="C517" s="20"/>
      <c r="D517" s="20"/>
      <c r="E517" s="20"/>
      <c r="F517" s="20"/>
    </row>
    <row r="518" spans="1:6" ht="12.75" customHeight="1" x14ac:dyDescent="0.2">
      <c r="A518" s="23"/>
      <c r="B518" s="20"/>
      <c r="C518" s="20"/>
      <c r="D518" s="20"/>
      <c r="E518" s="20"/>
      <c r="F518" s="20"/>
    </row>
    <row r="519" spans="1:6" ht="12.75" customHeight="1" x14ac:dyDescent="0.2">
      <c r="A519" s="23"/>
      <c r="B519" s="20"/>
      <c r="C519" s="20"/>
      <c r="D519" s="20"/>
      <c r="E519" s="20"/>
      <c r="F519" s="20"/>
    </row>
    <row r="520" spans="1:6" ht="12.75" customHeight="1" x14ac:dyDescent="0.2">
      <c r="A520" s="23"/>
      <c r="B520" s="20"/>
      <c r="C520" s="20"/>
      <c r="D520" s="20"/>
      <c r="E520" s="20"/>
      <c r="F520" s="20"/>
    </row>
    <row r="521" spans="1:6" ht="12.75" customHeight="1" x14ac:dyDescent="0.2">
      <c r="A521" s="23"/>
      <c r="B521" s="20"/>
      <c r="C521" s="20"/>
      <c r="D521" s="20"/>
      <c r="E521" s="20"/>
      <c r="F521" s="20"/>
    </row>
    <row r="522" spans="1:6" ht="12.75" customHeight="1" x14ac:dyDescent="0.2">
      <c r="A522" s="23"/>
      <c r="B522" s="20"/>
      <c r="C522" s="20"/>
      <c r="D522" s="20"/>
      <c r="E522" s="20"/>
      <c r="F522" s="20"/>
    </row>
    <row r="523" spans="1:6" ht="12.75" customHeight="1" x14ac:dyDescent="0.2">
      <c r="A523" s="23"/>
      <c r="B523" s="20"/>
      <c r="C523" s="20"/>
      <c r="D523" s="20"/>
      <c r="E523" s="20"/>
      <c r="F523" s="20"/>
    </row>
    <row r="524" spans="1:6" ht="12.75" customHeight="1" x14ac:dyDescent="0.2">
      <c r="A524" s="23"/>
      <c r="B524" s="20"/>
      <c r="C524" s="20"/>
      <c r="D524" s="20"/>
      <c r="E524" s="20"/>
      <c r="F524" s="20"/>
    </row>
    <row r="525" spans="1:6" ht="12.75" customHeight="1" x14ac:dyDescent="0.2">
      <c r="A525" s="23"/>
      <c r="B525" s="20"/>
      <c r="C525" s="20"/>
      <c r="D525" s="20"/>
      <c r="E525" s="20"/>
      <c r="F525" s="20"/>
    </row>
    <row r="526" spans="1:6" ht="12.75" customHeight="1" x14ac:dyDescent="0.2">
      <c r="A526" s="23"/>
      <c r="B526" s="20"/>
      <c r="C526" s="20"/>
      <c r="D526" s="20"/>
      <c r="E526" s="20"/>
      <c r="F526" s="20"/>
    </row>
    <row r="527" spans="1:6" ht="12.75" customHeight="1" x14ac:dyDescent="0.2">
      <c r="A527" s="23"/>
      <c r="B527" s="20"/>
      <c r="C527" s="20"/>
      <c r="D527" s="20"/>
      <c r="E527" s="20"/>
      <c r="F527" s="20"/>
    </row>
    <row r="528" spans="1:6" ht="12.75" customHeight="1" x14ac:dyDescent="0.2">
      <c r="A528" s="23"/>
      <c r="B528" s="20"/>
      <c r="C528" s="20"/>
      <c r="D528" s="20"/>
      <c r="E528" s="20"/>
      <c r="F528" s="20"/>
    </row>
    <row r="529" spans="1:6" ht="12.75" customHeight="1" x14ac:dyDescent="0.2">
      <c r="A529" s="23"/>
      <c r="B529" s="20"/>
      <c r="C529" s="20"/>
      <c r="D529" s="20"/>
      <c r="E529" s="20"/>
      <c r="F529" s="20"/>
    </row>
    <row r="530" spans="1:6" ht="12.75" customHeight="1" x14ac:dyDescent="0.2">
      <c r="A530" s="23"/>
      <c r="B530" s="20"/>
      <c r="C530" s="20"/>
      <c r="D530" s="20"/>
      <c r="E530" s="20"/>
      <c r="F530" s="20"/>
    </row>
    <row r="531" spans="1:6" ht="12.75" customHeight="1" x14ac:dyDescent="0.2">
      <c r="A531" s="23"/>
      <c r="B531" s="20"/>
      <c r="C531" s="20"/>
      <c r="D531" s="20"/>
      <c r="E531" s="20"/>
      <c r="F531" s="20"/>
    </row>
    <row r="532" spans="1:6" ht="12.75" customHeight="1" x14ac:dyDescent="0.2">
      <c r="A532" s="23"/>
      <c r="B532" s="20"/>
      <c r="C532" s="20"/>
      <c r="D532" s="20"/>
      <c r="E532" s="20"/>
      <c r="F532" s="20"/>
    </row>
    <row r="533" spans="1:6" ht="12.75" customHeight="1" x14ac:dyDescent="0.2">
      <c r="A533" s="23"/>
      <c r="B533" s="20"/>
      <c r="C533" s="20"/>
      <c r="D533" s="20"/>
      <c r="E533" s="20"/>
      <c r="F533" s="20"/>
    </row>
    <row r="534" spans="1:6" ht="12.75" customHeight="1" x14ac:dyDescent="0.2">
      <c r="A534" s="23"/>
      <c r="B534" s="20"/>
      <c r="C534" s="20"/>
      <c r="D534" s="20"/>
      <c r="E534" s="20"/>
      <c r="F534" s="20"/>
    </row>
    <row r="535" spans="1:6" ht="12.75" customHeight="1" x14ac:dyDescent="0.2">
      <c r="A535" s="23"/>
      <c r="B535" s="20"/>
      <c r="C535" s="20"/>
      <c r="D535" s="20"/>
      <c r="E535" s="20"/>
      <c r="F535" s="20"/>
    </row>
    <row r="536" spans="1:6" ht="12.75" customHeight="1" x14ac:dyDescent="0.2">
      <c r="A536" s="23"/>
      <c r="B536" s="20"/>
      <c r="C536" s="20"/>
      <c r="D536" s="20"/>
      <c r="E536" s="20"/>
      <c r="F536" s="20"/>
    </row>
    <row r="537" spans="1:6" ht="12.75" customHeight="1" x14ac:dyDescent="0.2">
      <c r="A537" s="23"/>
      <c r="B537" s="20"/>
      <c r="C537" s="20"/>
      <c r="D537" s="20"/>
      <c r="E537" s="20"/>
      <c r="F537" s="20"/>
    </row>
    <row r="538" spans="1:6" ht="12.75" customHeight="1" x14ac:dyDescent="0.2">
      <c r="A538" s="23"/>
      <c r="B538" s="20"/>
      <c r="C538" s="20"/>
      <c r="D538" s="20"/>
      <c r="E538" s="20"/>
      <c r="F538" s="20"/>
    </row>
    <row r="539" spans="1:6" ht="12.75" customHeight="1" x14ac:dyDescent="0.2">
      <c r="A539" s="23"/>
      <c r="B539" s="20"/>
      <c r="C539" s="20"/>
      <c r="D539" s="20"/>
      <c r="E539" s="20"/>
      <c r="F539" s="20"/>
    </row>
    <row r="540" spans="1:6" ht="12.75" customHeight="1" x14ac:dyDescent="0.2">
      <c r="A540" s="23"/>
      <c r="B540" s="20"/>
      <c r="C540" s="20"/>
      <c r="D540" s="20"/>
      <c r="E540" s="20"/>
      <c r="F540" s="20"/>
    </row>
    <row r="541" spans="1:6" ht="12.75" customHeight="1" x14ac:dyDescent="0.2">
      <c r="A541" s="23"/>
      <c r="B541" s="20"/>
      <c r="C541" s="20"/>
      <c r="D541" s="20"/>
      <c r="E541" s="20"/>
      <c r="F541" s="20"/>
    </row>
    <row r="542" spans="1:6" ht="12.75" customHeight="1" x14ac:dyDescent="0.2">
      <c r="A542" s="23"/>
      <c r="B542" s="20"/>
      <c r="C542" s="20"/>
      <c r="D542" s="20"/>
      <c r="E542" s="20"/>
      <c r="F542" s="20"/>
    </row>
    <row r="543" spans="1:6" ht="12.75" customHeight="1" x14ac:dyDescent="0.2">
      <c r="A543" s="23"/>
      <c r="B543" s="20"/>
      <c r="C543" s="20"/>
      <c r="D543" s="20"/>
      <c r="E543" s="20"/>
      <c r="F543" s="20"/>
    </row>
    <row r="544" spans="1:6" ht="12.75" customHeight="1" x14ac:dyDescent="0.2">
      <c r="A544" s="23"/>
      <c r="B544" s="20"/>
      <c r="C544" s="20"/>
      <c r="D544" s="20"/>
      <c r="E544" s="20"/>
      <c r="F544" s="20"/>
    </row>
    <row r="545" spans="1:6" ht="12.75" customHeight="1" x14ac:dyDescent="0.2">
      <c r="A545" s="23"/>
      <c r="B545" s="20"/>
      <c r="C545" s="20"/>
      <c r="D545" s="20"/>
      <c r="E545" s="20"/>
      <c r="F545" s="20"/>
    </row>
    <row r="546" spans="1:6" ht="12.75" customHeight="1" x14ac:dyDescent="0.2">
      <c r="A546" s="23"/>
      <c r="B546" s="20"/>
      <c r="C546" s="20"/>
      <c r="D546" s="20"/>
      <c r="E546" s="20"/>
      <c r="F546" s="20"/>
    </row>
    <row r="547" spans="1:6" ht="12.75" customHeight="1" x14ac:dyDescent="0.2">
      <c r="A547" s="23"/>
      <c r="B547" s="20"/>
      <c r="C547" s="20"/>
      <c r="D547" s="20"/>
      <c r="E547" s="20"/>
      <c r="F547" s="20"/>
    </row>
    <row r="548" spans="1:6" ht="12.75" customHeight="1" x14ac:dyDescent="0.2">
      <c r="A548" s="23"/>
      <c r="B548" s="20"/>
      <c r="C548" s="20"/>
      <c r="D548" s="20"/>
      <c r="E548" s="20"/>
      <c r="F548" s="20"/>
    </row>
    <row r="549" spans="1:6" ht="12.75" customHeight="1" x14ac:dyDescent="0.2">
      <c r="A549" s="23"/>
      <c r="B549" s="20"/>
      <c r="C549" s="20"/>
      <c r="D549" s="20"/>
      <c r="E549" s="20"/>
      <c r="F549" s="20"/>
    </row>
    <row r="550" spans="1:6" ht="12.75" customHeight="1" x14ac:dyDescent="0.2">
      <c r="A550" s="23"/>
      <c r="B550" s="20"/>
      <c r="C550" s="20"/>
      <c r="D550" s="20"/>
      <c r="E550" s="20"/>
      <c r="F550" s="20"/>
    </row>
    <row r="551" spans="1:6" ht="12.75" customHeight="1" x14ac:dyDescent="0.2">
      <c r="A551" s="23"/>
      <c r="B551" s="20"/>
      <c r="C551" s="20"/>
      <c r="D551" s="20"/>
      <c r="E551" s="20"/>
      <c r="F551" s="20"/>
    </row>
    <row r="552" spans="1:6" ht="12.75" customHeight="1" x14ac:dyDescent="0.2">
      <c r="A552" s="23"/>
      <c r="B552" s="20"/>
      <c r="C552" s="20"/>
      <c r="D552" s="20"/>
      <c r="E552" s="20"/>
      <c r="F552" s="20"/>
    </row>
    <row r="553" spans="1:6" ht="12.75" customHeight="1" x14ac:dyDescent="0.2">
      <c r="A553" s="23"/>
      <c r="B553" s="20"/>
      <c r="C553" s="20"/>
      <c r="D553" s="20"/>
      <c r="E553" s="20"/>
      <c r="F553" s="20"/>
    </row>
    <row r="554" spans="1:6" ht="12.75" customHeight="1" x14ac:dyDescent="0.2">
      <c r="A554" s="23"/>
      <c r="B554" s="20"/>
      <c r="C554" s="20"/>
      <c r="D554" s="20"/>
      <c r="E554" s="20"/>
      <c r="F554" s="20"/>
    </row>
    <row r="555" spans="1:6" ht="12.75" customHeight="1" x14ac:dyDescent="0.2">
      <c r="A555" s="23"/>
      <c r="B555" s="20"/>
      <c r="C555" s="20"/>
      <c r="D555" s="20"/>
      <c r="E555" s="20"/>
      <c r="F555" s="20"/>
    </row>
    <row r="556" spans="1:6" ht="12.75" customHeight="1" x14ac:dyDescent="0.2">
      <c r="A556" s="23"/>
      <c r="B556" s="20"/>
      <c r="C556" s="20"/>
      <c r="D556" s="20"/>
      <c r="E556" s="20"/>
      <c r="F556" s="20"/>
    </row>
    <row r="557" spans="1:6" ht="12.75" customHeight="1" x14ac:dyDescent="0.2">
      <c r="A557" s="23"/>
      <c r="B557" s="20"/>
      <c r="C557" s="20"/>
      <c r="D557" s="20"/>
      <c r="E557" s="20"/>
      <c r="F557" s="20"/>
    </row>
    <row r="558" spans="1:6" ht="12.75" customHeight="1" x14ac:dyDescent="0.2">
      <c r="A558" s="23"/>
      <c r="B558" s="20"/>
      <c r="C558" s="20"/>
      <c r="D558" s="20"/>
      <c r="E558" s="20"/>
      <c r="F558" s="20"/>
    </row>
    <row r="559" spans="1:6" ht="12.75" customHeight="1" x14ac:dyDescent="0.2">
      <c r="A559" s="23"/>
      <c r="B559" s="20"/>
      <c r="C559" s="20"/>
      <c r="D559" s="20"/>
      <c r="E559" s="20"/>
      <c r="F559" s="20"/>
    </row>
    <row r="560" spans="1:6" ht="12.75" customHeight="1" x14ac:dyDescent="0.2">
      <c r="A560" s="23"/>
      <c r="B560" s="20"/>
      <c r="C560" s="20"/>
      <c r="D560" s="20"/>
      <c r="E560" s="20"/>
      <c r="F560" s="20"/>
    </row>
    <row r="561" spans="1:6" ht="12.75" customHeight="1" x14ac:dyDescent="0.2">
      <c r="A561" s="23"/>
      <c r="B561" s="20"/>
      <c r="C561" s="20"/>
      <c r="D561" s="20"/>
      <c r="E561" s="20"/>
      <c r="F561" s="20"/>
    </row>
    <row r="562" spans="1:6" ht="12.75" customHeight="1" x14ac:dyDescent="0.2">
      <c r="A562" s="23"/>
      <c r="B562" s="20"/>
      <c r="C562" s="20"/>
      <c r="D562" s="20"/>
      <c r="E562" s="20"/>
      <c r="F562" s="20"/>
    </row>
    <row r="563" spans="1:6" ht="12.75" customHeight="1" x14ac:dyDescent="0.2">
      <c r="A563" s="23"/>
      <c r="B563" s="20"/>
      <c r="C563" s="20"/>
      <c r="D563" s="20"/>
      <c r="E563" s="20"/>
      <c r="F563" s="20"/>
    </row>
    <row r="564" spans="1:6" ht="12.75" customHeight="1" x14ac:dyDescent="0.2">
      <c r="A564" s="23"/>
      <c r="B564" s="20"/>
      <c r="C564" s="20"/>
      <c r="D564" s="20"/>
      <c r="E564" s="20"/>
      <c r="F564" s="20"/>
    </row>
    <row r="565" spans="1:6" ht="12.75" customHeight="1" x14ac:dyDescent="0.2">
      <c r="A565" s="23"/>
      <c r="B565" s="20"/>
      <c r="C565" s="20"/>
      <c r="D565" s="20"/>
      <c r="E565" s="20"/>
      <c r="F565" s="20"/>
    </row>
    <row r="566" spans="1:6" ht="12.75" customHeight="1" x14ac:dyDescent="0.2">
      <c r="A566" s="23"/>
      <c r="B566" s="20"/>
      <c r="C566" s="20"/>
      <c r="D566" s="20"/>
      <c r="E566" s="20"/>
      <c r="F566" s="20"/>
    </row>
    <row r="567" spans="1:6" ht="12.75" customHeight="1" x14ac:dyDescent="0.2">
      <c r="A567" s="23"/>
      <c r="B567" s="20"/>
      <c r="C567" s="20"/>
      <c r="D567" s="20"/>
      <c r="E567" s="20"/>
      <c r="F567" s="20"/>
    </row>
    <row r="568" spans="1:6" ht="12.75" customHeight="1" x14ac:dyDescent="0.2">
      <c r="A568" s="23"/>
      <c r="B568" s="20"/>
      <c r="C568" s="20"/>
      <c r="D568" s="20"/>
      <c r="E568" s="20"/>
      <c r="F568" s="20"/>
    </row>
    <row r="569" spans="1:6" ht="12.75" customHeight="1" x14ac:dyDescent="0.2">
      <c r="A569" s="23"/>
      <c r="B569" s="20"/>
      <c r="C569" s="20"/>
      <c r="D569" s="20"/>
      <c r="E569" s="20"/>
      <c r="F569" s="20"/>
    </row>
    <row r="570" spans="1:6" ht="12.75" customHeight="1" x14ac:dyDescent="0.2">
      <c r="A570" s="23"/>
      <c r="B570" s="20"/>
      <c r="C570" s="20"/>
      <c r="D570" s="20"/>
      <c r="E570" s="20"/>
      <c r="F570" s="20"/>
    </row>
    <row r="571" spans="1:6" ht="12.75" customHeight="1" x14ac:dyDescent="0.2">
      <c r="A571" s="23"/>
      <c r="B571" s="20"/>
      <c r="C571" s="20"/>
      <c r="D571" s="20"/>
      <c r="E571" s="20"/>
      <c r="F571" s="20"/>
    </row>
    <row r="572" spans="1:6" ht="12.75" customHeight="1" x14ac:dyDescent="0.2">
      <c r="A572" s="23"/>
      <c r="B572" s="20"/>
      <c r="C572" s="20"/>
      <c r="D572" s="20"/>
      <c r="E572" s="20"/>
      <c r="F572" s="20"/>
    </row>
    <row r="573" spans="1:6" ht="12.75" customHeight="1" x14ac:dyDescent="0.2">
      <c r="A573" s="23"/>
      <c r="B573" s="20"/>
      <c r="C573" s="20"/>
      <c r="D573" s="20"/>
      <c r="E573" s="20"/>
      <c r="F573" s="20"/>
    </row>
    <row r="574" spans="1:6" ht="12.75" customHeight="1" x14ac:dyDescent="0.2">
      <c r="A574" s="23"/>
      <c r="B574" s="20"/>
      <c r="C574" s="20"/>
      <c r="D574" s="20"/>
      <c r="E574" s="20"/>
      <c r="F574" s="20"/>
    </row>
    <row r="575" spans="1:6" ht="12.75" customHeight="1" x14ac:dyDescent="0.2">
      <c r="A575" s="23"/>
      <c r="B575" s="20"/>
      <c r="C575" s="20"/>
      <c r="D575" s="20"/>
      <c r="E575" s="20"/>
      <c r="F575" s="20"/>
    </row>
    <row r="576" spans="1:6" ht="12.75" customHeight="1" x14ac:dyDescent="0.2">
      <c r="A576" s="23"/>
      <c r="B576" s="20"/>
      <c r="C576" s="20"/>
      <c r="D576" s="20"/>
      <c r="E576" s="20"/>
      <c r="F576" s="20"/>
    </row>
    <row r="577" spans="1:6" ht="12.75" customHeight="1" x14ac:dyDescent="0.2">
      <c r="A577" s="23"/>
      <c r="B577" s="20"/>
      <c r="C577" s="20"/>
      <c r="D577" s="20"/>
      <c r="E577" s="20"/>
      <c r="F577" s="20"/>
    </row>
    <row r="578" spans="1:6" ht="12.75" customHeight="1" x14ac:dyDescent="0.2">
      <c r="A578" s="23"/>
      <c r="B578" s="20"/>
      <c r="C578" s="20"/>
      <c r="D578" s="20"/>
      <c r="E578" s="20"/>
      <c r="F578" s="20"/>
    </row>
    <row r="579" spans="1:6" ht="12.75" customHeight="1" x14ac:dyDescent="0.2">
      <c r="A579" s="23"/>
      <c r="B579" s="20"/>
      <c r="C579" s="20"/>
      <c r="D579" s="20"/>
      <c r="E579" s="20"/>
      <c r="F579" s="20"/>
    </row>
    <row r="580" spans="1:6" ht="12.75" customHeight="1" x14ac:dyDescent="0.2">
      <c r="A580" s="23"/>
      <c r="B580" s="20"/>
      <c r="C580" s="20"/>
      <c r="D580" s="20"/>
      <c r="E580" s="20"/>
      <c r="F580" s="20"/>
    </row>
    <row r="581" spans="1:6" ht="12.75" customHeight="1" x14ac:dyDescent="0.2">
      <c r="A581" s="23"/>
      <c r="B581" s="20"/>
      <c r="C581" s="20"/>
      <c r="D581" s="20"/>
      <c r="E581" s="20"/>
      <c r="F581" s="20"/>
    </row>
    <row r="582" spans="1:6" ht="12.75" customHeight="1" x14ac:dyDescent="0.2">
      <c r="A582" s="23"/>
      <c r="B582" s="20"/>
      <c r="C582" s="20"/>
      <c r="D582" s="20"/>
      <c r="E582" s="20"/>
      <c r="F582" s="20"/>
    </row>
    <row r="583" spans="1:6" ht="12.75" customHeight="1" x14ac:dyDescent="0.2">
      <c r="A583" s="23"/>
      <c r="B583" s="20"/>
      <c r="C583" s="20"/>
      <c r="D583" s="20"/>
      <c r="E583" s="20"/>
      <c r="F583" s="20"/>
    </row>
    <row r="584" spans="1:6" ht="12.75" customHeight="1" x14ac:dyDescent="0.2">
      <c r="A584" s="23"/>
      <c r="B584" s="20"/>
      <c r="C584" s="20"/>
      <c r="D584" s="20"/>
      <c r="E584" s="20"/>
      <c r="F584" s="20"/>
    </row>
    <row r="585" spans="1:6" ht="12.75" customHeight="1" x14ac:dyDescent="0.2">
      <c r="A585" s="23"/>
      <c r="B585" s="20"/>
      <c r="C585" s="20"/>
      <c r="D585" s="20"/>
      <c r="E585" s="20"/>
      <c r="F585" s="20"/>
    </row>
    <row r="586" spans="1:6" ht="12.75" customHeight="1" x14ac:dyDescent="0.2">
      <c r="A586" s="23"/>
      <c r="B586" s="20"/>
      <c r="C586" s="20"/>
      <c r="D586" s="20"/>
      <c r="E586" s="20"/>
      <c r="F586" s="20"/>
    </row>
    <row r="587" spans="1:6" ht="12.75" customHeight="1" x14ac:dyDescent="0.2">
      <c r="A587" s="23"/>
      <c r="B587" s="20"/>
      <c r="C587" s="20"/>
      <c r="D587" s="20"/>
      <c r="E587" s="20"/>
      <c r="F587" s="20"/>
    </row>
    <row r="588" spans="1:6" ht="12.75" customHeight="1" x14ac:dyDescent="0.2">
      <c r="A588" s="23"/>
      <c r="B588" s="20"/>
      <c r="C588" s="20"/>
      <c r="D588" s="20"/>
      <c r="E588" s="20"/>
      <c r="F588" s="20"/>
    </row>
    <row r="589" spans="1:6" ht="12.75" customHeight="1" x14ac:dyDescent="0.2">
      <c r="A589" s="23"/>
      <c r="B589" s="20"/>
      <c r="C589" s="20"/>
      <c r="D589" s="20"/>
      <c r="E589" s="20"/>
      <c r="F589" s="20"/>
    </row>
    <row r="590" spans="1:6" ht="12.75" customHeight="1" x14ac:dyDescent="0.2">
      <c r="A590" s="23"/>
      <c r="B590" s="20"/>
      <c r="C590" s="20"/>
      <c r="D590" s="20"/>
      <c r="E590" s="20"/>
      <c r="F590" s="20"/>
    </row>
    <row r="591" spans="1:6" ht="12.75" customHeight="1" x14ac:dyDescent="0.2">
      <c r="A591" s="23"/>
      <c r="B591" s="20"/>
      <c r="C591" s="20"/>
      <c r="D591" s="20"/>
      <c r="E591" s="20"/>
      <c r="F591" s="20"/>
    </row>
    <row r="592" spans="1:6" ht="12.75" customHeight="1" x14ac:dyDescent="0.2">
      <c r="A592" s="23"/>
      <c r="B592" s="20"/>
      <c r="C592" s="20"/>
      <c r="D592" s="20"/>
      <c r="E592" s="20"/>
      <c r="F592" s="20"/>
    </row>
    <row r="593" spans="1:6" ht="12.75" customHeight="1" x14ac:dyDescent="0.2">
      <c r="A593" s="23"/>
      <c r="B593" s="20"/>
      <c r="C593" s="20"/>
      <c r="D593" s="20"/>
      <c r="E593" s="20"/>
      <c r="F593" s="20"/>
    </row>
    <row r="594" spans="1:6" ht="12.75" customHeight="1" x14ac:dyDescent="0.2">
      <c r="A594" s="23"/>
      <c r="B594" s="20"/>
      <c r="C594" s="20"/>
      <c r="D594" s="20"/>
      <c r="E594" s="20"/>
      <c r="F594" s="20"/>
    </row>
    <row r="595" spans="1:6" ht="12.75" customHeight="1" x14ac:dyDescent="0.2">
      <c r="A595" s="23"/>
      <c r="B595" s="20"/>
      <c r="C595" s="20"/>
      <c r="D595" s="20"/>
      <c r="E595" s="20"/>
      <c r="F595" s="20"/>
    </row>
    <row r="596" spans="1:6" ht="12.75" customHeight="1" x14ac:dyDescent="0.2">
      <c r="A596" s="23"/>
      <c r="B596" s="20"/>
      <c r="C596" s="20"/>
      <c r="D596" s="20"/>
      <c r="E596" s="20"/>
      <c r="F596" s="20"/>
    </row>
    <row r="597" spans="1:6" ht="12.75" customHeight="1" x14ac:dyDescent="0.2">
      <c r="A597" s="23"/>
      <c r="B597" s="20"/>
      <c r="C597" s="20"/>
      <c r="D597" s="20"/>
      <c r="E597" s="20"/>
      <c r="F597" s="20"/>
    </row>
    <row r="598" spans="1:6" ht="12.75" customHeight="1" x14ac:dyDescent="0.2">
      <c r="A598" s="23"/>
      <c r="B598" s="20"/>
      <c r="C598" s="20"/>
      <c r="D598" s="20"/>
      <c r="E598" s="20"/>
      <c r="F598" s="20"/>
    </row>
    <row r="599" spans="1:6" ht="12.75" customHeight="1" x14ac:dyDescent="0.2">
      <c r="A599" s="23"/>
      <c r="B599" s="20"/>
      <c r="C599" s="20"/>
      <c r="D599" s="20"/>
      <c r="E599" s="20"/>
      <c r="F599" s="20"/>
    </row>
    <row r="600" spans="1:6" ht="12.75" customHeight="1" x14ac:dyDescent="0.2">
      <c r="A600" s="23"/>
      <c r="B600" s="20"/>
      <c r="C600" s="20"/>
      <c r="D600" s="20"/>
      <c r="E600" s="20"/>
      <c r="F600" s="20"/>
    </row>
    <row r="601" spans="1:6" ht="12.75" customHeight="1" x14ac:dyDescent="0.2">
      <c r="A601" s="23"/>
      <c r="B601" s="20"/>
      <c r="C601" s="20"/>
      <c r="D601" s="20"/>
      <c r="E601" s="20"/>
      <c r="F601" s="20"/>
    </row>
    <row r="602" spans="1:6" ht="12.75" customHeight="1" x14ac:dyDescent="0.2">
      <c r="A602" s="23"/>
      <c r="B602" s="20"/>
      <c r="C602" s="20"/>
      <c r="D602" s="20"/>
      <c r="E602" s="20"/>
      <c r="F602" s="20"/>
    </row>
    <row r="603" spans="1:6" ht="12.75" customHeight="1" x14ac:dyDescent="0.2">
      <c r="A603" s="23"/>
      <c r="B603" s="20"/>
      <c r="C603" s="20"/>
      <c r="D603" s="20"/>
      <c r="E603" s="20"/>
      <c r="F603" s="20"/>
    </row>
    <row r="604" spans="1:6" ht="12.75" customHeight="1" x14ac:dyDescent="0.2">
      <c r="A604" s="23"/>
      <c r="B604" s="20"/>
      <c r="C604" s="20"/>
      <c r="D604" s="20"/>
      <c r="E604" s="20"/>
      <c r="F604" s="20"/>
    </row>
    <row r="605" spans="1:6" ht="12.75" customHeight="1" x14ac:dyDescent="0.2">
      <c r="A605" s="23"/>
      <c r="B605" s="20"/>
      <c r="C605" s="20"/>
      <c r="D605" s="20"/>
      <c r="E605" s="20"/>
      <c r="F605" s="20"/>
    </row>
    <row r="606" spans="1:6" ht="12.75" customHeight="1" x14ac:dyDescent="0.2">
      <c r="A606" s="23"/>
      <c r="B606" s="20"/>
      <c r="C606" s="20"/>
      <c r="D606" s="20"/>
      <c r="E606" s="20"/>
      <c r="F606" s="20"/>
    </row>
    <row r="607" spans="1:6" ht="12.75" customHeight="1" x14ac:dyDescent="0.2">
      <c r="A607" s="23"/>
      <c r="B607" s="20"/>
      <c r="C607" s="20"/>
      <c r="D607" s="20"/>
      <c r="E607" s="20"/>
      <c r="F607" s="20"/>
    </row>
    <row r="608" spans="1:6" ht="12.75" customHeight="1" x14ac:dyDescent="0.2">
      <c r="A608" s="23"/>
      <c r="B608" s="20"/>
      <c r="C608" s="20"/>
      <c r="D608" s="20"/>
      <c r="E608" s="20"/>
      <c r="F608" s="20"/>
    </row>
    <row r="609" spans="1:6" ht="12.75" customHeight="1" x14ac:dyDescent="0.2">
      <c r="A609" s="23"/>
      <c r="B609" s="20"/>
      <c r="C609" s="20"/>
      <c r="D609" s="20"/>
      <c r="E609" s="20"/>
      <c r="F609" s="20"/>
    </row>
    <row r="610" spans="1:6" ht="12.75" customHeight="1" x14ac:dyDescent="0.2">
      <c r="A610" s="23"/>
      <c r="B610" s="20"/>
      <c r="C610" s="20"/>
      <c r="D610" s="20"/>
      <c r="E610" s="20"/>
      <c r="F610" s="20"/>
    </row>
    <row r="611" spans="1:6" ht="12.75" customHeight="1" x14ac:dyDescent="0.2">
      <c r="A611" s="23"/>
      <c r="B611" s="20"/>
      <c r="C611" s="20"/>
      <c r="D611" s="20"/>
      <c r="E611" s="20"/>
      <c r="F611" s="20"/>
    </row>
    <row r="612" spans="1:6" ht="12.75" customHeight="1" x14ac:dyDescent="0.2">
      <c r="A612" s="23"/>
      <c r="B612" s="20"/>
      <c r="C612" s="20"/>
      <c r="D612" s="20"/>
      <c r="E612" s="20"/>
      <c r="F612" s="20"/>
    </row>
    <row r="613" spans="1:6" ht="12.75" customHeight="1" x14ac:dyDescent="0.2">
      <c r="A613" s="23"/>
      <c r="B613" s="20"/>
      <c r="C613" s="20"/>
      <c r="D613" s="20"/>
      <c r="E613" s="20"/>
      <c r="F613" s="20"/>
    </row>
    <row r="614" spans="1:6" ht="12.75" customHeight="1" x14ac:dyDescent="0.2">
      <c r="A614" s="23"/>
      <c r="B614" s="20"/>
      <c r="C614" s="20"/>
      <c r="D614" s="20"/>
      <c r="E614" s="20"/>
      <c r="F614" s="20"/>
    </row>
    <row r="615" spans="1:6" ht="12.75" customHeight="1" x14ac:dyDescent="0.2">
      <c r="A615" s="23"/>
      <c r="B615" s="20"/>
      <c r="C615" s="20"/>
      <c r="D615" s="20"/>
      <c r="E615" s="20"/>
      <c r="F615" s="20"/>
    </row>
    <row r="616" spans="1:6" ht="12.75" customHeight="1" x14ac:dyDescent="0.2">
      <c r="A616" s="23"/>
      <c r="B616" s="20"/>
      <c r="C616" s="20"/>
      <c r="D616" s="20"/>
      <c r="E616" s="20"/>
      <c r="F616" s="20"/>
    </row>
    <row r="617" spans="1:6" ht="12.75" customHeight="1" x14ac:dyDescent="0.2">
      <c r="A617" s="23"/>
      <c r="B617" s="20"/>
      <c r="C617" s="20"/>
      <c r="D617" s="20"/>
      <c r="E617" s="20"/>
      <c r="F617" s="20"/>
    </row>
    <row r="618" spans="1:6" ht="12.75" customHeight="1" x14ac:dyDescent="0.2">
      <c r="A618" s="23"/>
      <c r="B618" s="20"/>
      <c r="C618" s="20"/>
      <c r="D618" s="20"/>
      <c r="E618" s="20"/>
      <c r="F618" s="20"/>
    </row>
    <row r="619" spans="1:6" ht="12.75" customHeight="1" x14ac:dyDescent="0.2">
      <c r="A619" s="23"/>
      <c r="B619" s="20"/>
      <c r="C619" s="20"/>
      <c r="D619" s="20"/>
      <c r="E619" s="20"/>
      <c r="F619" s="20"/>
    </row>
    <row r="620" spans="1:6" ht="12.75" customHeight="1" x14ac:dyDescent="0.2">
      <c r="A620" s="23"/>
      <c r="B620" s="20"/>
      <c r="C620" s="20"/>
      <c r="D620" s="20"/>
      <c r="E620" s="20"/>
      <c r="F620" s="20"/>
    </row>
    <row r="621" spans="1:6" ht="12.75" customHeight="1" x14ac:dyDescent="0.2">
      <c r="A621" s="23"/>
      <c r="B621" s="20"/>
      <c r="C621" s="20"/>
      <c r="D621" s="20"/>
      <c r="E621" s="20"/>
      <c r="F621" s="20"/>
    </row>
    <row r="622" spans="1:6" ht="12.75" customHeight="1" x14ac:dyDescent="0.2">
      <c r="A622" s="23"/>
      <c r="B622" s="20"/>
      <c r="C622" s="20"/>
      <c r="D622" s="20"/>
      <c r="E622" s="20"/>
      <c r="F622" s="20"/>
    </row>
    <row r="623" spans="1:6" ht="12.75" customHeight="1" x14ac:dyDescent="0.2">
      <c r="A623" s="23"/>
      <c r="B623" s="20"/>
      <c r="C623" s="20"/>
      <c r="D623" s="20"/>
      <c r="E623" s="20"/>
      <c r="F623" s="20"/>
    </row>
    <row r="624" spans="1:6" ht="12.75" customHeight="1" x14ac:dyDescent="0.2">
      <c r="A624" s="23"/>
      <c r="B624" s="20"/>
      <c r="C624" s="20"/>
      <c r="D624" s="20"/>
      <c r="E624" s="20"/>
      <c r="F624" s="20"/>
    </row>
    <row r="625" spans="1:6" ht="12.75" customHeight="1" x14ac:dyDescent="0.2">
      <c r="A625" s="23"/>
      <c r="B625" s="20"/>
      <c r="C625" s="20"/>
      <c r="D625" s="20"/>
      <c r="E625" s="20"/>
      <c r="F625" s="20"/>
    </row>
    <row r="626" spans="1:6" ht="12.75" customHeight="1" x14ac:dyDescent="0.2">
      <c r="A626" s="23"/>
      <c r="B626" s="20"/>
      <c r="C626" s="20"/>
      <c r="D626" s="20"/>
      <c r="E626" s="20"/>
      <c r="F626" s="20"/>
    </row>
    <row r="627" spans="1:6" ht="12.75" customHeight="1" x14ac:dyDescent="0.2">
      <c r="A627" s="23"/>
      <c r="B627" s="20"/>
      <c r="C627" s="20"/>
      <c r="D627" s="20"/>
      <c r="E627" s="20"/>
      <c r="F627" s="20"/>
    </row>
    <row r="628" spans="1:6" ht="12.75" customHeight="1" x14ac:dyDescent="0.2">
      <c r="A628" s="23"/>
      <c r="B628" s="20"/>
      <c r="C628" s="20"/>
      <c r="D628" s="20"/>
      <c r="E628" s="20"/>
      <c r="F628" s="20"/>
    </row>
    <row r="629" spans="1:6" ht="12.75" customHeight="1" x14ac:dyDescent="0.2">
      <c r="A629" s="23"/>
      <c r="B629" s="20"/>
      <c r="C629" s="20"/>
      <c r="D629" s="20"/>
      <c r="E629" s="20"/>
      <c r="F629" s="20"/>
    </row>
    <row r="630" spans="1:6" ht="12.75" customHeight="1" x14ac:dyDescent="0.2">
      <c r="A630" s="23"/>
      <c r="B630" s="20"/>
      <c r="C630" s="20"/>
      <c r="D630" s="20"/>
      <c r="E630" s="20"/>
      <c r="F630" s="20"/>
    </row>
    <row r="631" spans="1:6" ht="12.75" customHeight="1" x14ac:dyDescent="0.2">
      <c r="A631" s="23"/>
      <c r="B631" s="20"/>
      <c r="C631" s="20"/>
      <c r="D631" s="20"/>
      <c r="E631" s="20"/>
      <c r="F631" s="20"/>
    </row>
    <row r="632" spans="1:6" ht="12.75" customHeight="1" x14ac:dyDescent="0.2">
      <c r="A632" s="23"/>
      <c r="B632" s="20"/>
      <c r="C632" s="20"/>
      <c r="D632" s="20"/>
      <c r="E632" s="20"/>
      <c r="F632" s="20"/>
    </row>
    <row r="633" spans="1:6" ht="12.75" customHeight="1" x14ac:dyDescent="0.2">
      <c r="A633" s="23"/>
      <c r="B633" s="20"/>
      <c r="C633" s="20"/>
      <c r="D633" s="20"/>
      <c r="E633" s="20"/>
      <c r="F633" s="20"/>
    </row>
    <row r="634" spans="1:6" ht="12.75" customHeight="1" x14ac:dyDescent="0.2">
      <c r="A634" s="23"/>
      <c r="B634" s="20"/>
      <c r="C634" s="20"/>
      <c r="D634" s="20"/>
      <c r="E634" s="20"/>
      <c r="F634" s="20"/>
    </row>
    <row r="635" spans="1:6" ht="12.75" customHeight="1" x14ac:dyDescent="0.2">
      <c r="A635" s="23"/>
      <c r="B635" s="20"/>
      <c r="C635" s="20"/>
      <c r="D635" s="20"/>
      <c r="E635" s="20"/>
      <c r="F635" s="20"/>
    </row>
    <row r="636" spans="1:6" ht="12.75" customHeight="1" x14ac:dyDescent="0.2">
      <c r="A636" s="23"/>
      <c r="B636" s="20"/>
      <c r="C636" s="20"/>
      <c r="D636" s="20"/>
      <c r="E636" s="20"/>
      <c r="F636" s="20"/>
    </row>
    <row r="637" spans="1:6" ht="12.75" customHeight="1" x14ac:dyDescent="0.2">
      <c r="A637" s="23"/>
      <c r="B637" s="20"/>
      <c r="C637" s="20"/>
      <c r="D637" s="20"/>
      <c r="E637" s="20"/>
      <c r="F637" s="20"/>
    </row>
    <row r="638" spans="1:6" ht="12.75" customHeight="1" x14ac:dyDescent="0.2">
      <c r="A638" s="23"/>
      <c r="B638" s="20"/>
      <c r="C638" s="20"/>
      <c r="D638" s="20"/>
      <c r="E638" s="20"/>
      <c r="F638" s="20"/>
    </row>
    <row r="639" spans="1:6" ht="12.75" customHeight="1" x14ac:dyDescent="0.2">
      <c r="A639" s="23"/>
      <c r="B639" s="20"/>
      <c r="C639" s="20"/>
      <c r="D639" s="20"/>
      <c r="E639" s="20"/>
      <c r="F639" s="20"/>
    </row>
    <row r="640" spans="1:6" ht="12.75" customHeight="1" x14ac:dyDescent="0.2">
      <c r="A640" s="23"/>
      <c r="B640" s="20"/>
      <c r="C640" s="20"/>
      <c r="D640" s="20"/>
      <c r="E640" s="20"/>
      <c r="F640" s="20"/>
    </row>
    <row r="641" spans="1:6" ht="12.75" customHeight="1" x14ac:dyDescent="0.2">
      <c r="A641" s="23"/>
      <c r="B641" s="20"/>
      <c r="C641" s="20"/>
      <c r="D641" s="20"/>
      <c r="E641" s="20"/>
      <c r="F641" s="20"/>
    </row>
    <row r="642" spans="1:6" ht="12.75" customHeight="1" x14ac:dyDescent="0.2">
      <c r="A642" s="23"/>
      <c r="B642" s="20"/>
      <c r="C642" s="20"/>
      <c r="D642" s="20"/>
      <c r="E642" s="20"/>
      <c r="F642" s="20"/>
    </row>
    <row r="643" spans="1:6" ht="12.75" customHeight="1" x14ac:dyDescent="0.2">
      <c r="A643" s="23"/>
      <c r="B643" s="20"/>
      <c r="C643" s="20"/>
      <c r="D643" s="20"/>
      <c r="E643" s="20"/>
      <c r="F643" s="20"/>
    </row>
    <row r="644" spans="1:6" ht="12.75" customHeight="1" x14ac:dyDescent="0.2">
      <c r="A644" s="23"/>
      <c r="B644" s="20"/>
      <c r="C644" s="20"/>
      <c r="D644" s="20"/>
      <c r="E644" s="20"/>
      <c r="F644" s="20"/>
    </row>
    <row r="645" spans="1:6" ht="12.75" customHeight="1" x14ac:dyDescent="0.2">
      <c r="A645" s="23"/>
      <c r="B645" s="20"/>
      <c r="C645" s="20"/>
      <c r="D645" s="20"/>
      <c r="E645" s="20"/>
      <c r="F645" s="20"/>
    </row>
    <row r="646" spans="1:6" ht="12.75" customHeight="1" x14ac:dyDescent="0.2">
      <c r="A646" s="23"/>
      <c r="B646" s="20"/>
      <c r="C646" s="20"/>
      <c r="D646" s="20"/>
      <c r="E646" s="20"/>
      <c r="F646" s="20"/>
    </row>
    <row r="647" spans="1:6" ht="12.75" customHeight="1" x14ac:dyDescent="0.2">
      <c r="A647" s="23"/>
      <c r="B647" s="20"/>
      <c r="C647" s="20"/>
      <c r="D647" s="20"/>
      <c r="E647" s="20"/>
      <c r="F647" s="20"/>
    </row>
    <row r="648" spans="1:6" ht="12.75" customHeight="1" x14ac:dyDescent="0.2">
      <c r="A648" s="23"/>
      <c r="B648" s="20"/>
      <c r="C648" s="20"/>
      <c r="D648" s="20"/>
      <c r="E648" s="20"/>
      <c r="F648" s="20"/>
    </row>
    <row r="649" spans="1:6" ht="12.75" customHeight="1" x14ac:dyDescent="0.2">
      <c r="A649" s="23"/>
      <c r="B649" s="20"/>
      <c r="C649" s="20"/>
      <c r="D649" s="20"/>
      <c r="E649" s="20"/>
      <c r="F649" s="20"/>
    </row>
    <row r="650" spans="1:6" ht="12.75" customHeight="1" x14ac:dyDescent="0.2">
      <c r="A650" s="23"/>
      <c r="B650" s="20"/>
      <c r="C650" s="20"/>
      <c r="D650" s="20"/>
      <c r="E650" s="20"/>
      <c r="F650" s="20"/>
    </row>
    <row r="651" spans="1:6" ht="12.75" customHeight="1" x14ac:dyDescent="0.2">
      <c r="A651" s="23"/>
      <c r="B651" s="20"/>
      <c r="C651" s="20"/>
      <c r="D651" s="20"/>
      <c r="E651" s="20"/>
      <c r="F651" s="20"/>
    </row>
    <row r="652" spans="1:6" ht="12.75" customHeight="1" x14ac:dyDescent="0.2">
      <c r="A652" s="23"/>
      <c r="B652" s="20"/>
      <c r="C652" s="20"/>
      <c r="D652" s="20"/>
      <c r="E652" s="20"/>
      <c r="F652" s="20"/>
    </row>
    <row r="653" spans="1:6" ht="12.75" customHeight="1" x14ac:dyDescent="0.2">
      <c r="A653" s="23"/>
      <c r="B653" s="20"/>
      <c r="C653" s="20"/>
      <c r="D653" s="20"/>
      <c r="E653" s="20"/>
      <c r="F653" s="20"/>
    </row>
    <row r="654" spans="1:6" ht="12.75" customHeight="1" x14ac:dyDescent="0.2">
      <c r="A654" s="23"/>
      <c r="B654" s="20"/>
      <c r="C654" s="20"/>
      <c r="D654" s="20"/>
      <c r="E654" s="20"/>
      <c r="F654" s="20"/>
    </row>
    <row r="655" spans="1:6" ht="12.75" customHeight="1" x14ac:dyDescent="0.2">
      <c r="A655" s="23"/>
      <c r="B655" s="20"/>
      <c r="C655" s="20"/>
      <c r="D655" s="20"/>
      <c r="E655" s="20"/>
      <c r="F655" s="20"/>
    </row>
    <row r="656" spans="1:6" ht="12.75" customHeight="1" x14ac:dyDescent="0.2">
      <c r="A656" s="23"/>
      <c r="B656" s="20"/>
      <c r="C656" s="20"/>
      <c r="D656" s="20"/>
      <c r="E656" s="20"/>
      <c r="F656" s="20"/>
    </row>
    <row r="657" spans="1:6" ht="12.75" customHeight="1" x14ac:dyDescent="0.2">
      <c r="A657" s="23"/>
      <c r="B657" s="20"/>
      <c r="C657" s="20"/>
      <c r="D657" s="20"/>
      <c r="E657" s="20"/>
      <c r="F657" s="20"/>
    </row>
    <row r="658" spans="1:6" ht="12.75" customHeight="1" x14ac:dyDescent="0.2">
      <c r="A658" s="23"/>
      <c r="B658" s="20"/>
      <c r="C658" s="20"/>
      <c r="D658" s="20"/>
      <c r="E658" s="20"/>
      <c r="F658" s="20"/>
    </row>
    <row r="659" spans="1:6" ht="12.75" customHeight="1" x14ac:dyDescent="0.2">
      <c r="A659" s="23"/>
      <c r="B659" s="20"/>
      <c r="C659" s="20"/>
      <c r="D659" s="20"/>
      <c r="E659" s="20"/>
      <c r="F659" s="20"/>
    </row>
    <row r="660" spans="1:6" ht="12.75" customHeight="1" x14ac:dyDescent="0.2">
      <c r="A660" s="23"/>
      <c r="B660" s="20"/>
      <c r="C660" s="20"/>
      <c r="D660" s="20"/>
      <c r="E660" s="20"/>
      <c r="F660" s="20"/>
    </row>
    <row r="661" spans="1:6" ht="12.75" customHeight="1" x14ac:dyDescent="0.2">
      <c r="A661" s="23"/>
      <c r="B661" s="20"/>
      <c r="C661" s="20"/>
      <c r="D661" s="20"/>
      <c r="E661" s="20"/>
      <c r="F661" s="20"/>
    </row>
    <row r="662" spans="1:6" ht="12.75" customHeight="1" x14ac:dyDescent="0.2">
      <c r="A662" s="23"/>
      <c r="B662" s="20"/>
      <c r="C662" s="20"/>
      <c r="D662" s="20"/>
      <c r="E662" s="20"/>
      <c r="F662" s="20"/>
    </row>
    <row r="663" spans="1:6" ht="12.75" customHeight="1" x14ac:dyDescent="0.2">
      <c r="A663" s="23"/>
      <c r="B663" s="20"/>
      <c r="C663" s="20"/>
      <c r="D663" s="20"/>
      <c r="E663" s="20"/>
      <c r="F663" s="20"/>
    </row>
    <row r="664" spans="1:6" ht="12.75" customHeight="1" x14ac:dyDescent="0.2">
      <c r="A664" s="23"/>
      <c r="B664" s="20"/>
      <c r="C664" s="20"/>
      <c r="D664" s="20"/>
      <c r="E664" s="20"/>
      <c r="F664" s="20"/>
    </row>
    <row r="665" spans="1:6" ht="12.75" customHeight="1" x14ac:dyDescent="0.2">
      <c r="A665" s="23"/>
      <c r="B665" s="20"/>
      <c r="C665" s="20"/>
      <c r="D665" s="20"/>
      <c r="E665" s="20"/>
      <c r="F665" s="20"/>
    </row>
    <row r="666" spans="1:6" ht="12.75" customHeight="1" x14ac:dyDescent="0.2">
      <c r="A666" s="23"/>
      <c r="B666" s="20"/>
      <c r="C666" s="20"/>
      <c r="D666" s="20"/>
      <c r="E666" s="20"/>
      <c r="F666" s="20"/>
    </row>
    <row r="667" spans="1:6" ht="12.75" customHeight="1" x14ac:dyDescent="0.2">
      <c r="A667" s="23"/>
      <c r="B667" s="20"/>
      <c r="C667" s="20"/>
      <c r="D667" s="20"/>
      <c r="E667" s="20"/>
      <c r="F667" s="20"/>
    </row>
    <row r="668" spans="1:6" ht="12.75" customHeight="1" x14ac:dyDescent="0.2">
      <c r="A668" s="23"/>
      <c r="B668" s="20"/>
      <c r="C668" s="20"/>
      <c r="D668" s="20"/>
      <c r="E668" s="20"/>
      <c r="F668" s="20"/>
    </row>
    <row r="669" spans="1:6" ht="12.75" customHeight="1" x14ac:dyDescent="0.2">
      <c r="A669" s="23"/>
      <c r="B669" s="20"/>
      <c r="C669" s="20"/>
      <c r="D669" s="20"/>
      <c r="E669" s="20"/>
      <c r="F669" s="20"/>
    </row>
    <row r="670" spans="1:6" ht="12.75" customHeight="1" x14ac:dyDescent="0.2">
      <c r="A670" s="23"/>
      <c r="B670" s="20"/>
      <c r="C670" s="20"/>
      <c r="D670" s="20"/>
      <c r="E670" s="20"/>
      <c r="F670" s="20"/>
    </row>
    <row r="671" spans="1:6" ht="12.75" customHeight="1" x14ac:dyDescent="0.2">
      <c r="A671" s="23"/>
      <c r="B671" s="20"/>
      <c r="C671" s="20"/>
      <c r="D671" s="20"/>
      <c r="E671" s="20"/>
      <c r="F671" s="20"/>
    </row>
    <row r="672" spans="1:6" ht="12.75" customHeight="1" x14ac:dyDescent="0.2">
      <c r="A672" s="23"/>
      <c r="B672" s="20"/>
      <c r="C672" s="20"/>
      <c r="D672" s="20"/>
      <c r="E672" s="20"/>
      <c r="F672" s="20"/>
    </row>
    <row r="673" spans="1:6" ht="12.75" customHeight="1" x14ac:dyDescent="0.2">
      <c r="A673" s="23"/>
      <c r="B673" s="20"/>
      <c r="C673" s="20"/>
      <c r="D673" s="20"/>
      <c r="E673" s="20"/>
      <c r="F673" s="20"/>
    </row>
    <row r="674" spans="1:6" ht="12.75" customHeight="1" x14ac:dyDescent="0.2">
      <c r="A674" s="23"/>
      <c r="B674" s="20"/>
      <c r="C674" s="20"/>
      <c r="D674" s="20"/>
      <c r="E674" s="20"/>
      <c r="F674" s="20"/>
    </row>
    <row r="675" spans="1:6" ht="12.75" customHeight="1" x14ac:dyDescent="0.2">
      <c r="A675" s="23"/>
      <c r="B675" s="20"/>
      <c r="C675" s="20"/>
      <c r="D675" s="20"/>
      <c r="E675" s="20"/>
      <c r="F675" s="20"/>
    </row>
    <row r="676" spans="1:6" ht="12.75" customHeight="1" x14ac:dyDescent="0.2">
      <c r="A676" s="23"/>
      <c r="B676" s="20"/>
      <c r="C676" s="20"/>
      <c r="D676" s="20"/>
      <c r="E676" s="20"/>
      <c r="F676" s="20"/>
    </row>
    <row r="677" spans="1:6" ht="12.75" customHeight="1" x14ac:dyDescent="0.2">
      <c r="A677" s="23"/>
      <c r="B677" s="20"/>
      <c r="C677" s="20"/>
      <c r="D677" s="20"/>
      <c r="E677" s="20"/>
      <c r="F677" s="20"/>
    </row>
    <row r="678" spans="1:6" ht="12.75" customHeight="1" x14ac:dyDescent="0.2">
      <c r="A678" s="23"/>
      <c r="B678" s="20"/>
      <c r="C678" s="20"/>
      <c r="D678" s="20"/>
      <c r="E678" s="20"/>
      <c r="F678" s="20"/>
    </row>
    <row r="679" spans="1:6" ht="12.75" customHeight="1" x14ac:dyDescent="0.2">
      <c r="A679" s="23"/>
      <c r="B679" s="20"/>
      <c r="C679" s="20"/>
      <c r="D679" s="20"/>
      <c r="E679" s="20"/>
      <c r="F679" s="20"/>
    </row>
    <row r="680" spans="1:6" ht="12.75" customHeight="1" x14ac:dyDescent="0.2">
      <c r="A680" s="23"/>
      <c r="B680" s="20"/>
      <c r="C680" s="20"/>
      <c r="D680" s="20"/>
      <c r="E680" s="20"/>
      <c r="F680" s="20"/>
    </row>
    <row r="681" spans="1:6" ht="12.75" customHeight="1" x14ac:dyDescent="0.2">
      <c r="A681" s="23"/>
      <c r="B681" s="20"/>
      <c r="C681" s="20"/>
      <c r="D681" s="20"/>
      <c r="E681" s="20"/>
      <c r="F681" s="20"/>
    </row>
    <row r="682" spans="1:6" ht="12.75" customHeight="1" x14ac:dyDescent="0.2">
      <c r="A682" s="23"/>
      <c r="B682" s="20"/>
      <c r="C682" s="20"/>
      <c r="D682" s="20"/>
      <c r="E682" s="20"/>
      <c r="F682" s="20"/>
    </row>
    <row r="683" spans="1:6" ht="12.75" customHeight="1" x14ac:dyDescent="0.2">
      <c r="A683" s="23"/>
      <c r="B683" s="20"/>
      <c r="C683" s="20"/>
      <c r="D683" s="20"/>
      <c r="E683" s="20"/>
      <c r="F683" s="20"/>
    </row>
    <row r="684" spans="1:6" ht="12.75" customHeight="1" x14ac:dyDescent="0.2">
      <c r="A684" s="23"/>
      <c r="B684" s="20"/>
      <c r="C684" s="20"/>
      <c r="D684" s="20"/>
      <c r="E684" s="20"/>
      <c r="F684" s="20"/>
    </row>
    <row r="685" spans="1:6" ht="12.75" customHeight="1" x14ac:dyDescent="0.2">
      <c r="A685" s="23"/>
      <c r="B685" s="20"/>
      <c r="C685" s="20"/>
      <c r="D685" s="20"/>
      <c r="E685" s="20"/>
      <c r="F685" s="20"/>
    </row>
    <row r="686" spans="1:6" ht="12.75" customHeight="1" x14ac:dyDescent="0.2">
      <c r="A686" s="23"/>
      <c r="B686" s="20"/>
      <c r="C686" s="20"/>
      <c r="D686" s="20"/>
      <c r="E686" s="20"/>
      <c r="F686" s="20"/>
    </row>
    <row r="687" spans="1:6" ht="12.75" customHeight="1" x14ac:dyDescent="0.2">
      <c r="A687" s="23"/>
      <c r="B687" s="20"/>
      <c r="C687" s="20"/>
      <c r="D687" s="20"/>
      <c r="E687" s="20"/>
      <c r="F687" s="20"/>
    </row>
    <row r="688" spans="1:6" ht="12.75" customHeight="1" x14ac:dyDescent="0.2">
      <c r="A688" s="23"/>
      <c r="B688" s="20"/>
      <c r="C688" s="20"/>
      <c r="D688" s="20"/>
      <c r="E688" s="20"/>
      <c r="F688" s="20"/>
    </row>
    <row r="689" spans="1:6" ht="12.75" customHeight="1" x14ac:dyDescent="0.2">
      <c r="A689" s="23"/>
      <c r="B689" s="20"/>
      <c r="C689" s="20"/>
      <c r="D689" s="20"/>
      <c r="E689" s="20"/>
      <c r="F689" s="20"/>
    </row>
    <row r="690" spans="1:6" ht="12.75" customHeight="1" x14ac:dyDescent="0.2">
      <c r="A690" s="23"/>
      <c r="B690" s="20"/>
      <c r="C690" s="20"/>
      <c r="D690" s="20"/>
      <c r="E690" s="20"/>
      <c r="F690" s="20"/>
    </row>
    <row r="691" spans="1:6" ht="12.75" customHeight="1" x14ac:dyDescent="0.2">
      <c r="A691" s="23"/>
      <c r="B691" s="20"/>
      <c r="C691" s="20"/>
      <c r="D691" s="20"/>
      <c r="E691" s="20"/>
      <c r="F691" s="20"/>
    </row>
    <row r="692" spans="1:6" ht="12.75" customHeight="1" x14ac:dyDescent="0.2">
      <c r="A692" s="23"/>
      <c r="B692" s="20"/>
      <c r="C692" s="20"/>
      <c r="D692" s="20"/>
      <c r="E692" s="20"/>
      <c r="F692" s="20"/>
    </row>
    <row r="693" spans="1:6" ht="12.75" customHeight="1" x14ac:dyDescent="0.2">
      <c r="A693" s="23"/>
      <c r="B693" s="20"/>
      <c r="C693" s="20"/>
      <c r="D693" s="20"/>
      <c r="E693" s="20"/>
      <c r="F693" s="20"/>
    </row>
    <row r="694" spans="1:6" ht="12.75" customHeight="1" x14ac:dyDescent="0.2">
      <c r="A694" s="23"/>
      <c r="B694" s="20"/>
      <c r="C694" s="20"/>
      <c r="D694" s="20"/>
      <c r="E694" s="20"/>
      <c r="F694" s="20"/>
    </row>
    <row r="695" spans="1:6" ht="12.75" customHeight="1" x14ac:dyDescent="0.2">
      <c r="A695" s="23"/>
      <c r="B695" s="20"/>
      <c r="C695" s="20"/>
      <c r="D695" s="20"/>
      <c r="E695" s="20"/>
      <c r="F695" s="20"/>
    </row>
    <row r="696" spans="1:6" ht="12.75" customHeight="1" x14ac:dyDescent="0.2">
      <c r="A696" s="23"/>
      <c r="B696" s="20"/>
      <c r="C696" s="20"/>
      <c r="D696" s="20"/>
      <c r="E696" s="20"/>
      <c r="F696" s="20"/>
    </row>
    <row r="697" spans="1:6" ht="12.75" customHeight="1" x14ac:dyDescent="0.2">
      <c r="A697" s="23"/>
      <c r="B697" s="20"/>
      <c r="C697" s="20"/>
      <c r="D697" s="20"/>
      <c r="E697" s="20"/>
      <c r="F697" s="20"/>
    </row>
    <row r="698" spans="1:6" ht="12.75" customHeight="1" x14ac:dyDescent="0.2">
      <c r="A698" s="23"/>
      <c r="B698" s="20"/>
      <c r="C698" s="20"/>
      <c r="D698" s="20"/>
      <c r="E698" s="20"/>
      <c r="F698" s="20"/>
    </row>
    <row r="699" spans="1:6" ht="12.75" customHeight="1" x14ac:dyDescent="0.2">
      <c r="A699" s="23"/>
      <c r="B699" s="20"/>
      <c r="C699" s="20"/>
      <c r="D699" s="20"/>
      <c r="E699" s="20"/>
      <c r="F699" s="20"/>
    </row>
    <row r="700" spans="1:6" ht="12.75" customHeight="1" x14ac:dyDescent="0.2">
      <c r="A700" s="23"/>
      <c r="B700" s="20"/>
      <c r="C700" s="20"/>
      <c r="D700" s="20"/>
      <c r="E700" s="20"/>
      <c r="F700" s="20"/>
    </row>
    <row r="701" spans="1:6" ht="12.75" customHeight="1" x14ac:dyDescent="0.2">
      <c r="A701" s="23"/>
      <c r="B701" s="20"/>
      <c r="C701" s="20"/>
      <c r="D701" s="20"/>
      <c r="E701" s="20"/>
      <c r="F701" s="20"/>
    </row>
    <row r="702" spans="1:6" ht="12.75" customHeight="1" x14ac:dyDescent="0.2">
      <c r="A702" s="23"/>
      <c r="B702" s="20"/>
      <c r="C702" s="20"/>
      <c r="D702" s="20"/>
      <c r="E702" s="20"/>
      <c r="F702" s="20"/>
    </row>
    <row r="703" spans="1:6" ht="12.75" customHeight="1" x14ac:dyDescent="0.2">
      <c r="A703" s="23"/>
      <c r="B703" s="20"/>
      <c r="C703" s="20"/>
      <c r="D703" s="20"/>
      <c r="E703" s="20"/>
      <c r="F703" s="20"/>
    </row>
    <row r="704" spans="1:6" ht="12.75" customHeight="1" x14ac:dyDescent="0.2">
      <c r="A704" s="23"/>
      <c r="B704" s="20"/>
      <c r="C704" s="20"/>
      <c r="D704" s="20"/>
      <c r="E704" s="20"/>
      <c r="F704" s="20"/>
    </row>
    <row r="705" spans="1:6" ht="12.75" customHeight="1" x14ac:dyDescent="0.2">
      <c r="A705" s="23"/>
      <c r="B705" s="20"/>
      <c r="C705" s="20"/>
      <c r="D705" s="20"/>
      <c r="E705" s="20"/>
      <c r="F705" s="20"/>
    </row>
    <row r="706" spans="1:6" ht="12.75" customHeight="1" x14ac:dyDescent="0.2">
      <c r="A706" s="23"/>
      <c r="B706" s="20"/>
      <c r="C706" s="20"/>
      <c r="D706" s="20"/>
      <c r="E706" s="20"/>
      <c r="F706" s="20"/>
    </row>
    <row r="707" spans="1:6" ht="12.75" customHeight="1" x14ac:dyDescent="0.2">
      <c r="A707" s="23"/>
      <c r="B707" s="20"/>
      <c r="C707" s="20"/>
      <c r="D707" s="20"/>
      <c r="E707" s="20"/>
      <c r="F707" s="20"/>
    </row>
    <row r="708" spans="1:6" ht="12.75" customHeight="1" x14ac:dyDescent="0.2">
      <c r="A708" s="23"/>
      <c r="B708" s="20"/>
      <c r="C708" s="20"/>
      <c r="D708" s="20"/>
      <c r="E708" s="20"/>
      <c r="F708" s="20"/>
    </row>
    <row r="709" spans="1:6" ht="12.75" customHeight="1" x14ac:dyDescent="0.2">
      <c r="A709" s="23"/>
      <c r="B709" s="20"/>
      <c r="C709" s="20"/>
      <c r="D709" s="20"/>
      <c r="E709" s="20"/>
      <c r="F709" s="20"/>
    </row>
    <row r="710" spans="1:6" ht="12.75" customHeight="1" x14ac:dyDescent="0.2">
      <c r="A710" s="23"/>
      <c r="B710" s="20"/>
      <c r="C710" s="20"/>
      <c r="D710" s="20"/>
      <c r="E710" s="20"/>
      <c r="F710" s="20"/>
    </row>
    <row r="711" spans="1:6" ht="12.75" customHeight="1" x14ac:dyDescent="0.2">
      <c r="A711" s="23"/>
      <c r="B711" s="20"/>
      <c r="C711" s="20"/>
      <c r="D711" s="20"/>
      <c r="E711" s="20"/>
      <c r="F711" s="20"/>
    </row>
    <row r="712" spans="1:6" ht="12.75" customHeight="1" x14ac:dyDescent="0.2">
      <c r="A712" s="23"/>
      <c r="B712" s="20"/>
      <c r="C712" s="20"/>
      <c r="D712" s="20"/>
      <c r="E712" s="20"/>
      <c r="F712" s="20"/>
    </row>
    <row r="713" spans="1:6" ht="12.75" customHeight="1" x14ac:dyDescent="0.2">
      <c r="A713" s="23"/>
      <c r="B713" s="20"/>
      <c r="C713" s="20"/>
      <c r="D713" s="20"/>
      <c r="E713" s="20"/>
      <c r="F713" s="20"/>
    </row>
    <row r="714" spans="1:6" ht="12.75" customHeight="1" x14ac:dyDescent="0.2">
      <c r="A714" s="23"/>
      <c r="B714" s="20"/>
      <c r="C714" s="20"/>
      <c r="D714" s="20"/>
      <c r="E714" s="20"/>
      <c r="F714" s="20"/>
    </row>
    <row r="715" spans="1:6" ht="12.75" customHeight="1" x14ac:dyDescent="0.2">
      <c r="A715" s="23"/>
      <c r="B715" s="20"/>
      <c r="C715" s="20"/>
      <c r="D715" s="20"/>
      <c r="E715" s="20"/>
      <c r="F715" s="20"/>
    </row>
    <row r="716" spans="1:6" ht="12.75" customHeight="1" x14ac:dyDescent="0.2">
      <c r="A716" s="23"/>
      <c r="B716" s="20"/>
      <c r="C716" s="20"/>
      <c r="D716" s="20"/>
      <c r="E716" s="20"/>
      <c r="F716" s="20"/>
    </row>
    <row r="717" spans="1:6" ht="12.75" customHeight="1" x14ac:dyDescent="0.2">
      <c r="A717" s="23"/>
      <c r="B717" s="20"/>
      <c r="C717" s="20"/>
      <c r="D717" s="20"/>
      <c r="E717" s="20"/>
      <c r="F717" s="20"/>
    </row>
    <row r="718" spans="1:6" ht="12.75" customHeight="1" x14ac:dyDescent="0.2">
      <c r="A718" s="23"/>
      <c r="B718" s="20"/>
      <c r="C718" s="20"/>
      <c r="D718" s="20"/>
      <c r="E718" s="20"/>
      <c r="F718" s="20"/>
    </row>
    <row r="719" spans="1:6" ht="12.75" customHeight="1" x14ac:dyDescent="0.2">
      <c r="A719" s="23"/>
      <c r="B719" s="20"/>
      <c r="C719" s="20"/>
      <c r="D719" s="20"/>
      <c r="E719" s="20"/>
      <c r="F719" s="20"/>
    </row>
    <row r="720" spans="1:6" ht="12.75" customHeight="1" x14ac:dyDescent="0.2">
      <c r="A720" s="23"/>
      <c r="B720" s="20"/>
      <c r="C720" s="20"/>
      <c r="D720" s="20"/>
      <c r="E720" s="20"/>
      <c r="F720" s="20"/>
    </row>
    <row r="721" spans="1:6" ht="12.75" customHeight="1" x14ac:dyDescent="0.2">
      <c r="A721" s="23"/>
      <c r="B721" s="20"/>
      <c r="C721" s="20"/>
      <c r="D721" s="20"/>
      <c r="E721" s="20"/>
      <c r="F721" s="20"/>
    </row>
    <row r="722" spans="1:6" ht="12.75" customHeight="1" x14ac:dyDescent="0.2">
      <c r="A722" s="23"/>
      <c r="B722" s="20"/>
      <c r="C722" s="20"/>
      <c r="D722" s="20"/>
      <c r="E722" s="20"/>
      <c r="F722" s="20"/>
    </row>
    <row r="723" spans="1:6" ht="12.75" customHeight="1" x14ac:dyDescent="0.2">
      <c r="A723" s="23"/>
      <c r="B723" s="20"/>
      <c r="C723" s="20"/>
      <c r="D723" s="20"/>
      <c r="E723" s="20"/>
      <c r="F723" s="20"/>
    </row>
    <row r="724" spans="1:6" ht="12.75" customHeight="1" x14ac:dyDescent="0.2">
      <c r="A724" s="23"/>
      <c r="B724" s="20"/>
      <c r="C724" s="20"/>
      <c r="D724" s="20"/>
      <c r="E724" s="20"/>
      <c r="F724" s="20"/>
    </row>
    <row r="725" spans="1:6" ht="12.75" customHeight="1" x14ac:dyDescent="0.2">
      <c r="A725" s="23"/>
      <c r="B725" s="20"/>
      <c r="C725" s="20"/>
      <c r="D725" s="20"/>
      <c r="E725" s="20"/>
      <c r="F725" s="20"/>
    </row>
    <row r="726" spans="1:6" ht="12.75" customHeight="1" x14ac:dyDescent="0.2">
      <c r="A726" s="23"/>
      <c r="B726" s="20"/>
      <c r="C726" s="20"/>
      <c r="D726" s="20"/>
      <c r="E726" s="20"/>
      <c r="F726" s="20"/>
    </row>
    <row r="727" spans="1:6" ht="12.75" customHeight="1" x14ac:dyDescent="0.2">
      <c r="A727" s="23"/>
      <c r="B727" s="20"/>
      <c r="C727" s="20"/>
      <c r="D727" s="20"/>
      <c r="E727" s="20"/>
      <c r="F727" s="20"/>
    </row>
    <row r="728" spans="1:6" ht="12.75" customHeight="1" x14ac:dyDescent="0.2">
      <c r="A728" s="23"/>
      <c r="B728" s="20"/>
      <c r="C728" s="20"/>
      <c r="D728" s="20"/>
      <c r="E728" s="20"/>
      <c r="F728" s="20"/>
    </row>
    <row r="729" spans="1:6" ht="12.75" customHeight="1" x14ac:dyDescent="0.2">
      <c r="A729" s="23"/>
      <c r="B729" s="20"/>
      <c r="C729" s="20"/>
      <c r="D729" s="20"/>
      <c r="E729" s="20"/>
      <c r="F729" s="20"/>
    </row>
    <row r="730" spans="1:6" ht="12.75" customHeight="1" x14ac:dyDescent="0.2">
      <c r="A730" s="23"/>
      <c r="B730" s="20"/>
      <c r="C730" s="20"/>
      <c r="D730" s="20"/>
      <c r="E730" s="20"/>
      <c r="F730" s="20"/>
    </row>
    <row r="731" spans="1:6" ht="12.75" customHeight="1" x14ac:dyDescent="0.2">
      <c r="A731" s="23"/>
      <c r="B731" s="20"/>
      <c r="C731" s="20"/>
      <c r="D731" s="20"/>
      <c r="E731" s="20"/>
      <c r="F731" s="20"/>
    </row>
    <row r="732" spans="1:6" ht="12.75" customHeight="1" x14ac:dyDescent="0.2">
      <c r="A732" s="23"/>
      <c r="B732" s="20"/>
      <c r="C732" s="20"/>
      <c r="D732" s="20"/>
      <c r="E732" s="20"/>
      <c r="F732" s="20"/>
    </row>
    <row r="733" spans="1:6" ht="12.75" customHeight="1" x14ac:dyDescent="0.2">
      <c r="A733" s="23"/>
      <c r="B733" s="20"/>
      <c r="C733" s="20"/>
      <c r="D733" s="20"/>
      <c r="E733" s="20"/>
      <c r="F733" s="20"/>
    </row>
    <row r="734" spans="1:6" ht="12.75" customHeight="1" x14ac:dyDescent="0.2">
      <c r="A734" s="23"/>
      <c r="B734" s="20"/>
      <c r="C734" s="20"/>
      <c r="D734" s="20"/>
      <c r="E734" s="20"/>
      <c r="F734" s="20"/>
    </row>
    <row r="735" spans="1:6" ht="12.75" customHeight="1" x14ac:dyDescent="0.2">
      <c r="A735" s="23"/>
      <c r="B735" s="20"/>
      <c r="C735" s="20"/>
      <c r="D735" s="20"/>
      <c r="E735" s="20"/>
      <c r="F735" s="20"/>
    </row>
    <row r="736" spans="1:6" ht="12.75" customHeight="1" x14ac:dyDescent="0.2">
      <c r="A736" s="23"/>
      <c r="B736" s="20"/>
      <c r="C736" s="20"/>
      <c r="D736" s="20"/>
      <c r="E736" s="20"/>
      <c r="F736" s="20"/>
    </row>
    <row r="737" spans="1:6" ht="12.75" customHeight="1" x14ac:dyDescent="0.2">
      <c r="A737" s="23"/>
      <c r="B737" s="20"/>
      <c r="C737" s="20"/>
      <c r="D737" s="20"/>
      <c r="E737" s="20"/>
      <c r="F737" s="20"/>
    </row>
    <row r="738" spans="1:6" ht="12.75" customHeight="1" x14ac:dyDescent="0.2">
      <c r="A738" s="23"/>
      <c r="B738" s="20"/>
      <c r="C738" s="20"/>
      <c r="D738" s="20"/>
      <c r="E738" s="20"/>
      <c r="F738" s="20"/>
    </row>
    <row r="739" spans="1:6" ht="12.75" customHeight="1" x14ac:dyDescent="0.2">
      <c r="A739" s="23"/>
      <c r="B739" s="20"/>
      <c r="C739" s="20"/>
      <c r="D739" s="20"/>
      <c r="E739" s="20"/>
      <c r="F739" s="20"/>
    </row>
    <row r="740" spans="1:6" ht="12.75" customHeight="1" x14ac:dyDescent="0.2">
      <c r="A740" s="23"/>
      <c r="B740" s="20"/>
      <c r="C740" s="20"/>
      <c r="D740" s="20"/>
      <c r="E740" s="20"/>
      <c r="F740" s="20"/>
    </row>
    <row r="741" spans="1:6" ht="12.75" customHeight="1" x14ac:dyDescent="0.2">
      <c r="A741" s="23"/>
      <c r="B741" s="20"/>
      <c r="C741" s="20"/>
      <c r="D741" s="20"/>
      <c r="E741" s="20"/>
      <c r="F741" s="20"/>
    </row>
    <row r="742" spans="1:6" ht="12.75" customHeight="1" x14ac:dyDescent="0.2">
      <c r="A742" s="23"/>
      <c r="B742" s="20"/>
      <c r="C742" s="20"/>
      <c r="D742" s="20"/>
      <c r="E742" s="20"/>
      <c r="F742" s="20"/>
    </row>
    <row r="743" spans="1:6" ht="12.75" customHeight="1" x14ac:dyDescent="0.2">
      <c r="A743" s="23"/>
      <c r="B743" s="20"/>
      <c r="C743" s="20"/>
      <c r="D743" s="20"/>
      <c r="E743" s="20"/>
      <c r="F743" s="20"/>
    </row>
    <row r="744" spans="1:6" ht="12.75" customHeight="1" x14ac:dyDescent="0.2">
      <c r="A744" s="23"/>
      <c r="B744" s="20"/>
      <c r="C744" s="20"/>
      <c r="D744" s="20"/>
      <c r="E744" s="20"/>
      <c r="F744" s="20"/>
    </row>
    <row r="745" spans="1:6" ht="12.75" customHeight="1" x14ac:dyDescent="0.2">
      <c r="A745" s="23"/>
      <c r="B745" s="20"/>
      <c r="C745" s="20"/>
      <c r="D745" s="20"/>
      <c r="E745" s="20"/>
      <c r="F745" s="20"/>
    </row>
    <row r="746" spans="1:6" ht="12.75" customHeight="1" x14ac:dyDescent="0.2">
      <c r="A746" s="23"/>
      <c r="B746" s="20"/>
      <c r="C746" s="20"/>
      <c r="D746" s="20"/>
      <c r="E746" s="20"/>
      <c r="F746" s="20"/>
    </row>
    <row r="747" spans="1:6" ht="12.75" customHeight="1" x14ac:dyDescent="0.2">
      <c r="A747" s="23"/>
      <c r="B747" s="20"/>
      <c r="C747" s="20"/>
      <c r="D747" s="20"/>
      <c r="E747" s="20"/>
      <c r="F747" s="20"/>
    </row>
    <row r="748" spans="1:6" ht="12.75" customHeight="1" x14ac:dyDescent="0.2">
      <c r="A748" s="23"/>
      <c r="B748" s="20"/>
      <c r="C748" s="20"/>
      <c r="D748" s="20"/>
      <c r="E748" s="20"/>
      <c r="F748" s="20"/>
    </row>
    <row r="749" spans="1:6" ht="12.75" customHeight="1" x14ac:dyDescent="0.2">
      <c r="A749" s="23"/>
      <c r="B749" s="20"/>
      <c r="C749" s="20"/>
      <c r="D749" s="20"/>
      <c r="E749" s="20"/>
      <c r="F749" s="20"/>
    </row>
    <row r="750" spans="1:6" ht="12.75" customHeight="1" x14ac:dyDescent="0.2">
      <c r="A750" s="23"/>
      <c r="B750" s="20"/>
      <c r="C750" s="20"/>
      <c r="D750" s="20"/>
      <c r="E750" s="20"/>
      <c r="F750" s="20"/>
    </row>
    <row r="751" spans="1:6" ht="12.75" customHeight="1" x14ac:dyDescent="0.2">
      <c r="A751" s="23"/>
      <c r="B751" s="20"/>
      <c r="C751" s="20"/>
      <c r="D751" s="20"/>
      <c r="E751" s="20"/>
      <c r="F751" s="20"/>
    </row>
    <row r="752" spans="1:6" ht="12.75" customHeight="1" x14ac:dyDescent="0.2">
      <c r="A752" s="23"/>
      <c r="B752" s="20"/>
      <c r="C752" s="20"/>
      <c r="D752" s="20"/>
      <c r="E752" s="20"/>
      <c r="F752" s="20"/>
    </row>
    <row r="753" spans="1:6" ht="12.75" customHeight="1" x14ac:dyDescent="0.2">
      <c r="A753" s="23"/>
      <c r="B753" s="20"/>
      <c r="C753" s="20"/>
      <c r="D753" s="20"/>
      <c r="E753" s="20"/>
      <c r="F753" s="20"/>
    </row>
    <row r="754" spans="1:6" ht="12.75" customHeight="1" x14ac:dyDescent="0.2">
      <c r="A754" s="23"/>
      <c r="B754" s="20"/>
      <c r="C754" s="20"/>
      <c r="D754" s="20"/>
      <c r="E754" s="20"/>
      <c r="F754" s="20"/>
    </row>
    <row r="755" spans="1:6" ht="12.75" customHeight="1" x14ac:dyDescent="0.2">
      <c r="A755" s="23"/>
      <c r="B755" s="20"/>
      <c r="C755" s="20"/>
      <c r="D755" s="20"/>
      <c r="E755" s="20"/>
      <c r="F755" s="20"/>
    </row>
    <row r="756" spans="1:6" ht="12.75" customHeight="1" x14ac:dyDescent="0.2">
      <c r="A756" s="23"/>
      <c r="B756" s="20"/>
      <c r="C756" s="20"/>
      <c r="D756" s="20"/>
      <c r="E756" s="20"/>
      <c r="F756" s="20"/>
    </row>
    <row r="757" spans="1:6" ht="12.75" customHeight="1" x14ac:dyDescent="0.2">
      <c r="A757" s="23"/>
      <c r="B757" s="20"/>
      <c r="C757" s="20"/>
      <c r="D757" s="20"/>
      <c r="E757" s="20"/>
      <c r="F757" s="20"/>
    </row>
    <row r="758" spans="1:6" ht="12.75" customHeight="1" x14ac:dyDescent="0.2">
      <c r="A758" s="23"/>
      <c r="B758" s="20"/>
      <c r="C758" s="20"/>
      <c r="D758" s="20"/>
      <c r="E758" s="20"/>
      <c r="F758" s="20"/>
    </row>
    <row r="759" spans="1:6" ht="12.75" customHeight="1" x14ac:dyDescent="0.2">
      <c r="A759" s="23"/>
      <c r="B759" s="20"/>
      <c r="C759" s="20"/>
      <c r="D759" s="20"/>
      <c r="E759" s="20"/>
      <c r="F759" s="20"/>
    </row>
    <row r="760" spans="1:6" ht="12.75" customHeight="1" x14ac:dyDescent="0.2">
      <c r="A760" s="23"/>
      <c r="B760" s="20"/>
      <c r="C760" s="20"/>
      <c r="D760" s="20"/>
      <c r="E760" s="20"/>
      <c r="F760" s="20"/>
    </row>
    <row r="761" spans="1:6" ht="12.75" customHeight="1" x14ac:dyDescent="0.2">
      <c r="A761" s="23"/>
      <c r="B761" s="20"/>
      <c r="C761" s="20"/>
      <c r="D761" s="20"/>
      <c r="E761" s="20"/>
      <c r="F761" s="20"/>
    </row>
    <row r="762" spans="1:6" ht="12.75" customHeight="1" x14ac:dyDescent="0.2">
      <c r="A762" s="23"/>
      <c r="B762" s="20"/>
      <c r="C762" s="20"/>
      <c r="D762" s="20"/>
      <c r="E762" s="20"/>
      <c r="F762" s="20"/>
    </row>
    <row r="763" spans="1:6" ht="12.75" customHeight="1" x14ac:dyDescent="0.2">
      <c r="A763" s="23"/>
      <c r="B763" s="20"/>
      <c r="C763" s="20"/>
      <c r="D763" s="20"/>
      <c r="E763" s="20"/>
      <c r="F763" s="20"/>
    </row>
    <row r="764" spans="1:6" ht="12.75" customHeight="1" x14ac:dyDescent="0.2">
      <c r="A764" s="23"/>
      <c r="B764" s="20"/>
      <c r="C764" s="20"/>
      <c r="D764" s="20"/>
      <c r="E764" s="20"/>
      <c r="F764" s="20"/>
    </row>
    <row r="765" spans="1:6" ht="12.75" customHeight="1" x14ac:dyDescent="0.2">
      <c r="A765" s="23"/>
      <c r="B765" s="20"/>
      <c r="C765" s="20"/>
      <c r="D765" s="20"/>
      <c r="E765" s="20"/>
      <c r="F765" s="20"/>
    </row>
    <row r="766" spans="1:6" ht="12.75" customHeight="1" x14ac:dyDescent="0.2">
      <c r="A766" s="23"/>
      <c r="B766" s="20"/>
      <c r="C766" s="20"/>
      <c r="D766" s="20"/>
      <c r="E766" s="20"/>
      <c r="F766" s="20"/>
    </row>
    <row r="767" spans="1:6" ht="12.75" customHeight="1" x14ac:dyDescent="0.2">
      <c r="A767" s="23"/>
      <c r="B767" s="20"/>
      <c r="C767" s="20"/>
      <c r="D767" s="20"/>
      <c r="E767" s="20"/>
      <c r="F767" s="20"/>
    </row>
    <row r="768" spans="1:6" ht="12.75" customHeight="1" x14ac:dyDescent="0.2">
      <c r="A768" s="23"/>
      <c r="B768" s="20"/>
      <c r="C768" s="20"/>
      <c r="D768" s="20"/>
      <c r="E768" s="20"/>
      <c r="F768" s="20"/>
    </row>
    <row r="769" spans="1:6" ht="12.75" customHeight="1" x14ac:dyDescent="0.2">
      <c r="A769" s="23"/>
      <c r="B769" s="20"/>
      <c r="C769" s="20"/>
      <c r="D769" s="20"/>
      <c r="E769" s="20"/>
      <c r="F769" s="20"/>
    </row>
    <row r="770" spans="1:6" ht="12.75" customHeight="1" x14ac:dyDescent="0.2">
      <c r="A770" s="23"/>
      <c r="B770" s="20"/>
      <c r="C770" s="20"/>
      <c r="D770" s="20"/>
      <c r="E770" s="20"/>
      <c r="F770" s="20"/>
    </row>
    <row r="771" spans="1:6" ht="12.75" customHeight="1" x14ac:dyDescent="0.2">
      <c r="A771" s="23"/>
      <c r="B771" s="20"/>
      <c r="C771" s="20"/>
      <c r="D771" s="20"/>
      <c r="E771" s="20"/>
      <c r="F771" s="20"/>
    </row>
    <row r="772" spans="1:6" ht="12.75" customHeight="1" x14ac:dyDescent="0.2">
      <c r="A772" s="23"/>
      <c r="B772" s="20"/>
      <c r="C772" s="20"/>
      <c r="D772" s="20"/>
      <c r="E772" s="20"/>
      <c r="F772" s="20"/>
    </row>
    <row r="773" spans="1:6" ht="12.75" customHeight="1" x14ac:dyDescent="0.2">
      <c r="A773" s="23"/>
      <c r="B773" s="20"/>
      <c r="C773" s="20"/>
      <c r="D773" s="20"/>
      <c r="E773" s="20"/>
      <c r="F773" s="20"/>
    </row>
    <row r="774" spans="1:6" ht="12.75" customHeight="1" x14ac:dyDescent="0.2">
      <c r="A774" s="23"/>
      <c r="B774" s="20"/>
      <c r="C774" s="20"/>
      <c r="D774" s="20"/>
      <c r="E774" s="20"/>
      <c r="F774" s="20"/>
    </row>
    <row r="775" spans="1:6" ht="12.75" customHeight="1" x14ac:dyDescent="0.2">
      <c r="A775" s="23"/>
      <c r="B775" s="20"/>
      <c r="C775" s="20"/>
      <c r="D775" s="20"/>
      <c r="E775" s="20"/>
      <c r="F775" s="20"/>
    </row>
    <row r="776" spans="1:6" ht="12.75" customHeight="1" x14ac:dyDescent="0.2">
      <c r="A776" s="23"/>
      <c r="B776" s="20"/>
      <c r="C776" s="20"/>
      <c r="D776" s="20"/>
      <c r="E776" s="20"/>
      <c r="F776" s="20"/>
    </row>
    <row r="777" spans="1:6" ht="12.75" customHeight="1" x14ac:dyDescent="0.2">
      <c r="A777" s="23"/>
      <c r="B777" s="20"/>
      <c r="C777" s="20"/>
      <c r="D777" s="20"/>
      <c r="E777" s="20"/>
      <c r="F777" s="20"/>
    </row>
    <row r="778" spans="1:6" ht="12.75" customHeight="1" x14ac:dyDescent="0.2">
      <c r="A778" s="23"/>
      <c r="B778" s="20"/>
      <c r="C778" s="20"/>
      <c r="D778" s="20"/>
      <c r="E778" s="20"/>
      <c r="F778" s="20"/>
    </row>
    <row r="779" spans="1:6" ht="12.75" customHeight="1" x14ac:dyDescent="0.2">
      <c r="A779" s="23"/>
      <c r="B779" s="20"/>
      <c r="C779" s="20"/>
      <c r="D779" s="20"/>
      <c r="E779" s="20"/>
      <c r="F779" s="20"/>
    </row>
    <row r="780" spans="1:6" ht="12.75" customHeight="1" x14ac:dyDescent="0.2">
      <c r="A780" s="23"/>
      <c r="B780" s="20"/>
      <c r="C780" s="20"/>
      <c r="D780" s="20"/>
      <c r="E780" s="20"/>
      <c r="F780" s="20"/>
    </row>
    <row r="781" spans="1:6" ht="12.75" customHeight="1" x14ac:dyDescent="0.2">
      <c r="A781" s="23"/>
      <c r="B781" s="20"/>
      <c r="C781" s="20"/>
      <c r="D781" s="20"/>
      <c r="E781" s="20"/>
      <c r="F781" s="20"/>
    </row>
    <row r="782" spans="1:6" ht="12.75" customHeight="1" x14ac:dyDescent="0.2">
      <c r="A782" s="23"/>
      <c r="B782" s="20"/>
      <c r="C782" s="20"/>
      <c r="D782" s="20"/>
      <c r="E782" s="20"/>
      <c r="F782" s="20"/>
    </row>
    <row r="783" spans="1:6" ht="12.75" customHeight="1" x14ac:dyDescent="0.2">
      <c r="A783" s="23"/>
      <c r="B783" s="20"/>
      <c r="C783" s="20"/>
      <c r="D783" s="20"/>
      <c r="E783" s="20"/>
      <c r="F783" s="20"/>
    </row>
    <row r="784" spans="1:6" ht="12.75" customHeight="1" x14ac:dyDescent="0.2">
      <c r="A784" s="23"/>
      <c r="B784" s="20"/>
      <c r="C784" s="20"/>
      <c r="D784" s="20"/>
      <c r="E784" s="20"/>
      <c r="F784" s="20"/>
    </row>
    <row r="785" spans="1:6" ht="12.75" customHeight="1" x14ac:dyDescent="0.2">
      <c r="A785" s="23"/>
      <c r="B785" s="20"/>
      <c r="C785" s="20"/>
      <c r="D785" s="20"/>
      <c r="E785" s="20"/>
      <c r="F785" s="20"/>
    </row>
    <row r="786" spans="1:6" ht="12.75" customHeight="1" x14ac:dyDescent="0.2">
      <c r="A786" s="23"/>
      <c r="B786" s="20"/>
      <c r="C786" s="20"/>
      <c r="D786" s="20"/>
      <c r="E786" s="20"/>
      <c r="F786" s="20"/>
    </row>
    <row r="787" spans="1:6" ht="12.75" customHeight="1" x14ac:dyDescent="0.2">
      <c r="A787" s="23"/>
      <c r="B787" s="20"/>
      <c r="C787" s="20"/>
      <c r="D787" s="20"/>
      <c r="E787" s="20"/>
      <c r="F787" s="20"/>
    </row>
    <row r="788" spans="1:6" ht="12.75" customHeight="1" x14ac:dyDescent="0.2">
      <c r="A788" s="23"/>
      <c r="B788" s="20"/>
      <c r="C788" s="20"/>
      <c r="D788" s="20"/>
      <c r="E788" s="20"/>
      <c r="F788" s="20"/>
    </row>
    <row r="789" spans="1:6" ht="12.75" customHeight="1" x14ac:dyDescent="0.2">
      <c r="A789" s="23"/>
      <c r="B789" s="20"/>
      <c r="C789" s="20"/>
      <c r="D789" s="20"/>
      <c r="E789" s="20"/>
      <c r="F789" s="20"/>
    </row>
    <row r="790" spans="1:6" ht="12.75" customHeight="1" x14ac:dyDescent="0.2">
      <c r="A790" s="23"/>
      <c r="B790" s="20"/>
      <c r="C790" s="20"/>
      <c r="D790" s="20"/>
      <c r="E790" s="20"/>
      <c r="F790" s="20"/>
    </row>
    <row r="791" spans="1:6" ht="12.75" customHeight="1" x14ac:dyDescent="0.2">
      <c r="A791" s="23"/>
      <c r="B791" s="20"/>
      <c r="C791" s="20"/>
      <c r="D791" s="20"/>
      <c r="E791" s="20"/>
      <c r="F791" s="20"/>
    </row>
    <row r="792" spans="1:6" ht="12.75" customHeight="1" x14ac:dyDescent="0.2">
      <c r="A792" s="23"/>
      <c r="B792" s="20"/>
      <c r="C792" s="20"/>
      <c r="D792" s="20"/>
      <c r="E792" s="20"/>
      <c r="F792" s="20"/>
    </row>
    <row r="793" spans="1:6" ht="12.75" customHeight="1" x14ac:dyDescent="0.2">
      <c r="A793" s="23"/>
      <c r="B793" s="20"/>
      <c r="C793" s="20"/>
      <c r="D793" s="20"/>
      <c r="E793" s="20"/>
      <c r="F793" s="20"/>
    </row>
    <row r="794" spans="1:6" ht="12.75" customHeight="1" x14ac:dyDescent="0.2">
      <c r="A794" s="23"/>
      <c r="B794" s="20"/>
      <c r="C794" s="20"/>
      <c r="D794" s="20"/>
      <c r="E794" s="20"/>
      <c r="F794" s="20"/>
    </row>
    <row r="795" spans="1:6" ht="12.75" customHeight="1" x14ac:dyDescent="0.2">
      <c r="A795" s="23"/>
      <c r="B795" s="20"/>
      <c r="C795" s="20"/>
      <c r="D795" s="20"/>
      <c r="E795" s="20"/>
      <c r="F795" s="20"/>
    </row>
    <row r="796" spans="1:6" ht="12.75" customHeight="1" x14ac:dyDescent="0.2">
      <c r="A796" s="23"/>
      <c r="B796" s="20"/>
      <c r="C796" s="20"/>
      <c r="D796" s="20"/>
      <c r="E796" s="20"/>
      <c r="F796" s="20"/>
    </row>
    <row r="797" spans="1:6" ht="12.75" customHeight="1" x14ac:dyDescent="0.2">
      <c r="A797" s="23"/>
      <c r="B797" s="20"/>
      <c r="C797" s="20"/>
      <c r="D797" s="20"/>
      <c r="E797" s="20"/>
      <c r="F797" s="20"/>
    </row>
    <row r="798" spans="1:6" ht="12.75" customHeight="1" x14ac:dyDescent="0.2">
      <c r="A798" s="23"/>
      <c r="B798" s="20"/>
      <c r="C798" s="20"/>
      <c r="D798" s="20"/>
      <c r="E798" s="20"/>
      <c r="F798" s="20"/>
    </row>
    <row r="799" spans="1:6" ht="12.75" customHeight="1" x14ac:dyDescent="0.2">
      <c r="A799" s="23"/>
      <c r="B799" s="20"/>
      <c r="C799" s="20"/>
      <c r="D799" s="20"/>
      <c r="E799" s="20"/>
      <c r="F799" s="20"/>
    </row>
    <row r="800" spans="1:6" ht="12.75" customHeight="1" x14ac:dyDescent="0.2">
      <c r="A800" s="23"/>
      <c r="B800" s="20"/>
      <c r="C800" s="20"/>
      <c r="D800" s="20"/>
      <c r="E800" s="20"/>
      <c r="F800" s="20"/>
    </row>
    <row r="801" spans="1:6" ht="12.75" customHeight="1" x14ac:dyDescent="0.2">
      <c r="A801" s="23"/>
      <c r="B801" s="20"/>
      <c r="C801" s="20"/>
      <c r="D801" s="20"/>
      <c r="E801" s="20"/>
      <c r="F801" s="20"/>
    </row>
    <row r="802" spans="1:6" ht="12.75" customHeight="1" x14ac:dyDescent="0.2">
      <c r="A802" s="23"/>
      <c r="B802" s="20"/>
      <c r="C802" s="20"/>
      <c r="D802" s="20"/>
      <c r="E802" s="20"/>
      <c r="F802" s="20"/>
    </row>
    <row r="803" spans="1:6" ht="12.75" customHeight="1" x14ac:dyDescent="0.2">
      <c r="A803" s="23"/>
      <c r="B803" s="20"/>
      <c r="C803" s="20"/>
      <c r="D803" s="20"/>
      <c r="E803" s="20"/>
      <c r="F803" s="20"/>
    </row>
    <row r="804" spans="1:6" ht="12.75" customHeight="1" x14ac:dyDescent="0.2">
      <c r="A804" s="23"/>
      <c r="B804" s="20"/>
      <c r="C804" s="20"/>
      <c r="D804" s="20"/>
      <c r="E804" s="20"/>
      <c r="F804" s="20"/>
    </row>
    <row r="805" spans="1:6" ht="12.75" customHeight="1" x14ac:dyDescent="0.2">
      <c r="A805" s="23"/>
      <c r="B805" s="20"/>
      <c r="C805" s="20"/>
      <c r="D805" s="20"/>
      <c r="E805" s="20"/>
      <c r="F805" s="20"/>
    </row>
    <row r="806" spans="1:6" ht="12.75" customHeight="1" x14ac:dyDescent="0.2">
      <c r="A806" s="23"/>
      <c r="B806" s="20"/>
      <c r="C806" s="20"/>
      <c r="D806" s="20"/>
      <c r="E806" s="20"/>
      <c r="F806" s="20"/>
    </row>
    <row r="807" spans="1:6" ht="12.75" customHeight="1" x14ac:dyDescent="0.2">
      <c r="A807" s="23"/>
      <c r="B807" s="20"/>
      <c r="C807" s="20"/>
      <c r="D807" s="20"/>
      <c r="E807" s="20"/>
      <c r="F807" s="20"/>
    </row>
    <row r="808" spans="1:6" ht="12.75" customHeight="1" x14ac:dyDescent="0.2">
      <c r="A808" s="23"/>
      <c r="B808" s="20"/>
      <c r="C808" s="20"/>
      <c r="D808" s="20"/>
      <c r="E808" s="20"/>
      <c r="F808" s="20"/>
    </row>
    <row r="809" spans="1:6" ht="12.75" customHeight="1" x14ac:dyDescent="0.2">
      <c r="A809" s="23"/>
      <c r="B809" s="20"/>
      <c r="C809" s="20"/>
      <c r="D809" s="20"/>
      <c r="E809" s="20"/>
      <c r="F809" s="20"/>
    </row>
    <row r="810" spans="1:6" ht="12.75" customHeight="1" x14ac:dyDescent="0.2">
      <c r="A810" s="23"/>
      <c r="B810" s="20"/>
      <c r="C810" s="20"/>
      <c r="D810" s="20"/>
      <c r="E810" s="20"/>
      <c r="F810" s="20"/>
    </row>
    <row r="811" spans="1:6" ht="12.75" customHeight="1" x14ac:dyDescent="0.2">
      <c r="A811" s="23"/>
      <c r="B811" s="20"/>
      <c r="C811" s="20"/>
      <c r="D811" s="20"/>
      <c r="E811" s="20"/>
      <c r="F811" s="20"/>
    </row>
    <row r="812" spans="1:6" ht="12.75" customHeight="1" x14ac:dyDescent="0.2">
      <c r="A812" s="23"/>
      <c r="B812" s="20"/>
      <c r="C812" s="20"/>
      <c r="D812" s="20"/>
      <c r="E812" s="20"/>
      <c r="F812" s="20"/>
    </row>
    <row r="813" spans="1:6" ht="12.75" customHeight="1" x14ac:dyDescent="0.2">
      <c r="A813" s="23"/>
      <c r="B813" s="20"/>
      <c r="C813" s="20"/>
      <c r="D813" s="20"/>
      <c r="E813" s="20"/>
      <c r="F813" s="20"/>
    </row>
    <row r="814" spans="1:6" ht="12.75" customHeight="1" x14ac:dyDescent="0.2">
      <c r="A814" s="23"/>
      <c r="B814" s="20"/>
      <c r="C814" s="20"/>
      <c r="D814" s="20"/>
      <c r="E814" s="20"/>
      <c r="F814" s="20"/>
    </row>
    <row r="815" spans="1:6" ht="12.75" customHeight="1" x14ac:dyDescent="0.2">
      <c r="A815" s="23"/>
      <c r="B815" s="20"/>
      <c r="C815" s="20"/>
      <c r="D815" s="20"/>
      <c r="E815" s="20"/>
      <c r="F815" s="20"/>
    </row>
    <row r="816" spans="1:6" ht="12.75" customHeight="1" x14ac:dyDescent="0.2">
      <c r="A816" s="23"/>
      <c r="B816" s="20"/>
      <c r="C816" s="20"/>
      <c r="D816" s="20"/>
      <c r="E816" s="20"/>
      <c r="F816" s="20"/>
    </row>
    <row r="817" spans="1:6" ht="12.75" customHeight="1" x14ac:dyDescent="0.2">
      <c r="A817" s="23"/>
      <c r="B817" s="20"/>
      <c r="C817" s="20"/>
      <c r="D817" s="20"/>
      <c r="E817" s="20"/>
      <c r="F817" s="20"/>
    </row>
    <row r="818" spans="1:6" ht="12.75" customHeight="1" x14ac:dyDescent="0.2">
      <c r="A818" s="23"/>
      <c r="B818" s="20"/>
      <c r="C818" s="20"/>
      <c r="D818" s="20"/>
      <c r="E818" s="20"/>
      <c r="F818" s="20"/>
    </row>
    <row r="819" spans="1:6" ht="12.75" customHeight="1" x14ac:dyDescent="0.2">
      <c r="A819" s="23"/>
      <c r="B819" s="20"/>
      <c r="C819" s="20"/>
      <c r="D819" s="20"/>
      <c r="E819" s="20"/>
      <c r="F819" s="20"/>
    </row>
    <row r="820" spans="1:6" ht="12.75" customHeight="1" x14ac:dyDescent="0.2">
      <c r="A820" s="23"/>
      <c r="B820" s="20"/>
      <c r="C820" s="20"/>
      <c r="D820" s="20"/>
      <c r="E820" s="20"/>
      <c r="F820" s="20"/>
    </row>
    <row r="821" spans="1:6" ht="12.75" customHeight="1" x14ac:dyDescent="0.2">
      <c r="A821" s="23"/>
      <c r="B821" s="20"/>
      <c r="C821" s="20"/>
      <c r="D821" s="20"/>
      <c r="E821" s="20"/>
      <c r="F821" s="20"/>
    </row>
    <row r="822" spans="1:6" ht="12.75" customHeight="1" x14ac:dyDescent="0.2">
      <c r="A822" s="23"/>
      <c r="B822" s="20"/>
      <c r="C822" s="20"/>
      <c r="D822" s="20"/>
      <c r="E822" s="20"/>
      <c r="F822" s="20"/>
    </row>
    <row r="823" spans="1:6" ht="12.75" customHeight="1" x14ac:dyDescent="0.2">
      <c r="A823" s="23"/>
      <c r="B823" s="20"/>
      <c r="C823" s="20"/>
      <c r="D823" s="20"/>
      <c r="E823" s="20"/>
      <c r="F823" s="20"/>
    </row>
    <row r="824" spans="1:6" ht="12.75" customHeight="1" x14ac:dyDescent="0.2">
      <c r="A824" s="23"/>
      <c r="B824" s="20"/>
      <c r="C824" s="20"/>
      <c r="D824" s="20"/>
      <c r="E824" s="20"/>
      <c r="F824" s="20"/>
    </row>
    <row r="825" spans="1:6" ht="12.75" customHeight="1" x14ac:dyDescent="0.2">
      <c r="A825" s="23"/>
      <c r="B825" s="20"/>
      <c r="C825" s="20"/>
      <c r="D825" s="20"/>
      <c r="E825" s="20"/>
      <c r="F825" s="20"/>
    </row>
    <row r="826" spans="1:6" ht="12.75" customHeight="1" x14ac:dyDescent="0.2">
      <c r="A826" s="23"/>
      <c r="B826" s="20"/>
      <c r="C826" s="20"/>
      <c r="D826" s="20"/>
      <c r="E826" s="20"/>
      <c r="F826" s="20"/>
    </row>
    <row r="827" spans="1:6" ht="12.75" customHeight="1" x14ac:dyDescent="0.2">
      <c r="A827" s="23"/>
      <c r="B827" s="20"/>
      <c r="C827" s="20"/>
      <c r="D827" s="20"/>
      <c r="E827" s="20"/>
      <c r="F827" s="20"/>
    </row>
    <row r="828" spans="1:6" ht="12.75" customHeight="1" x14ac:dyDescent="0.2">
      <c r="A828" s="23"/>
      <c r="B828" s="20"/>
      <c r="C828" s="20"/>
      <c r="D828" s="20"/>
      <c r="E828" s="20"/>
      <c r="F828" s="20"/>
    </row>
    <row r="829" spans="1:6" ht="12.75" customHeight="1" x14ac:dyDescent="0.2">
      <c r="A829" s="23"/>
      <c r="B829" s="20"/>
      <c r="C829" s="20"/>
      <c r="D829" s="20"/>
      <c r="E829" s="20"/>
      <c r="F829" s="20"/>
    </row>
    <row r="830" spans="1:6" ht="12.75" customHeight="1" x14ac:dyDescent="0.2">
      <c r="A830" s="23"/>
      <c r="B830" s="20"/>
      <c r="C830" s="20"/>
      <c r="D830" s="20"/>
      <c r="E830" s="20"/>
      <c r="F830" s="20"/>
    </row>
    <row r="831" spans="1:6" ht="12.75" customHeight="1" x14ac:dyDescent="0.2">
      <c r="A831" s="23"/>
      <c r="B831" s="20"/>
      <c r="C831" s="20"/>
      <c r="D831" s="20"/>
      <c r="E831" s="20"/>
      <c r="F831" s="20"/>
    </row>
    <row r="832" spans="1:6" ht="12.75" customHeight="1" x14ac:dyDescent="0.2">
      <c r="A832" s="23"/>
      <c r="B832" s="20"/>
      <c r="C832" s="20"/>
      <c r="D832" s="20"/>
      <c r="E832" s="20"/>
      <c r="F832" s="20"/>
    </row>
    <row r="833" spans="1:6" ht="12.75" customHeight="1" x14ac:dyDescent="0.2">
      <c r="A833" s="23"/>
      <c r="B833" s="20"/>
      <c r="C833" s="20"/>
      <c r="D833" s="20"/>
      <c r="E833" s="20"/>
      <c r="F833" s="20"/>
    </row>
    <row r="834" spans="1:6" ht="12.75" customHeight="1" x14ac:dyDescent="0.2">
      <c r="A834" s="23"/>
      <c r="B834" s="20"/>
      <c r="C834" s="20"/>
      <c r="D834" s="20"/>
      <c r="E834" s="20"/>
      <c r="F834" s="20"/>
    </row>
    <row r="835" spans="1:6" ht="12.75" customHeight="1" x14ac:dyDescent="0.2">
      <c r="A835" s="23"/>
      <c r="B835" s="20"/>
      <c r="C835" s="20"/>
      <c r="D835" s="20"/>
      <c r="E835" s="20"/>
      <c r="F835" s="20"/>
    </row>
    <row r="836" spans="1:6" ht="12.75" customHeight="1" x14ac:dyDescent="0.2">
      <c r="A836" s="23"/>
      <c r="B836" s="20"/>
      <c r="C836" s="20"/>
      <c r="D836" s="20"/>
      <c r="E836" s="20"/>
      <c r="F836" s="20"/>
    </row>
    <row r="837" spans="1:6" ht="12.75" customHeight="1" x14ac:dyDescent="0.2">
      <c r="A837" s="23"/>
      <c r="B837" s="20"/>
      <c r="C837" s="20"/>
      <c r="D837" s="20"/>
      <c r="E837" s="20"/>
      <c r="F837" s="20"/>
    </row>
    <row r="838" spans="1:6" ht="12.75" customHeight="1" x14ac:dyDescent="0.2">
      <c r="A838" s="23"/>
      <c r="B838" s="20"/>
      <c r="C838" s="20"/>
      <c r="D838" s="20"/>
      <c r="E838" s="20"/>
      <c r="F838" s="20"/>
    </row>
    <row r="839" spans="1:6" ht="12.75" customHeight="1" x14ac:dyDescent="0.2">
      <c r="A839" s="23"/>
      <c r="B839" s="20"/>
      <c r="C839" s="20"/>
      <c r="D839" s="20"/>
      <c r="E839" s="20"/>
      <c r="F839" s="20"/>
    </row>
    <row r="840" spans="1:6" ht="12.75" customHeight="1" x14ac:dyDescent="0.2">
      <c r="A840" s="23"/>
      <c r="B840" s="20"/>
      <c r="C840" s="20"/>
      <c r="D840" s="20"/>
      <c r="E840" s="20"/>
      <c r="F840" s="20"/>
    </row>
    <row r="841" spans="1:6" ht="12.75" customHeight="1" x14ac:dyDescent="0.2">
      <c r="A841" s="23"/>
      <c r="B841" s="20"/>
      <c r="C841" s="20"/>
      <c r="D841" s="20"/>
      <c r="E841" s="20"/>
      <c r="F841" s="20"/>
    </row>
    <row r="842" spans="1:6" ht="12.75" customHeight="1" x14ac:dyDescent="0.2">
      <c r="A842" s="23"/>
      <c r="B842" s="20"/>
      <c r="C842" s="20"/>
      <c r="D842" s="20"/>
      <c r="E842" s="20"/>
      <c r="F842" s="20"/>
    </row>
    <row r="843" spans="1:6" ht="12.75" customHeight="1" x14ac:dyDescent="0.2">
      <c r="A843" s="23"/>
      <c r="B843" s="20"/>
      <c r="C843" s="20"/>
      <c r="D843" s="20"/>
      <c r="E843" s="20"/>
      <c r="F843" s="20"/>
    </row>
    <row r="844" spans="1:6" ht="12.75" customHeight="1" x14ac:dyDescent="0.2">
      <c r="A844" s="23"/>
      <c r="B844" s="20"/>
      <c r="C844" s="20"/>
      <c r="D844" s="20"/>
      <c r="E844" s="20"/>
      <c r="F844" s="20"/>
    </row>
    <row r="845" spans="1:6" ht="12.75" customHeight="1" x14ac:dyDescent="0.2">
      <c r="A845" s="23"/>
      <c r="B845" s="20"/>
      <c r="C845" s="20"/>
      <c r="D845" s="20"/>
      <c r="E845" s="20"/>
      <c r="F845" s="20"/>
    </row>
    <row r="846" spans="1:6" ht="12.75" customHeight="1" x14ac:dyDescent="0.2">
      <c r="A846" s="23"/>
      <c r="B846" s="20"/>
      <c r="C846" s="20"/>
      <c r="D846" s="20"/>
      <c r="E846" s="20"/>
      <c r="F846" s="20"/>
    </row>
    <row r="847" spans="1:6" ht="12.75" customHeight="1" x14ac:dyDescent="0.2">
      <c r="A847" s="23"/>
      <c r="B847" s="20"/>
      <c r="C847" s="20"/>
      <c r="D847" s="20"/>
      <c r="E847" s="20"/>
      <c r="F847" s="20"/>
    </row>
    <row r="848" spans="1:6" ht="12.75" customHeight="1" x14ac:dyDescent="0.2">
      <c r="A848" s="23"/>
      <c r="B848" s="20"/>
      <c r="C848" s="20"/>
      <c r="D848" s="20"/>
      <c r="E848" s="20"/>
      <c r="F848" s="20"/>
    </row>
    <row r="849" spans="1:6" ht="12.75" customHeight="1" x14ac:dyDescent="0.2">
      <c r="A849" s="23"/>
      <c r="B849" s="20"/>
      <c r="C849" s="20"/>
      <c r="D849" s="20"/>
      <c r="E849" s="20"/>
      <c r="F849" s="20"/>
    </row>
    <row r="850" spans="1:6" ht="12.75" customHeight="1" x14ac:dyDescent="0.2">
      <c r="A850" s="23"/>
      <c r="B850" s="20"/>
      <c r="C850" s="20"/>
      <c r="D850" s="20"/>
      <c r="E850" s="20"/>
      <c r="F850" s="20"/>
    </row>
    <row r="851" spans="1:6" ht="12.75" customHeight="1" x14ac:dyDescent="0.2">
      <c r="A851" s="23"/>
      <c r="B851" s="20"/>
      <c r="C851" s="20"/>
      <c r="D851" s="20"/>
      <c r="E851" s="20"/>
      <c r="F851" s="20"/>
    </row>
    <row r="852" spans="1:6" ht="12.75" customHeight="1" x14ac:dyDescent="0.2">
      <c r="A852" s="23"/>
      <c r="B852" s="20"/>
      <c r="C852" s="20"/>
      <c r="D852" s="20"/>
      <c r="E852" s="20"/>
      <c r="F852" s="20"/>
    </row>
    <row r="853" spans="1:6" ht="12.75" customHeight="1" x14ac:dyDescent="0.2">
      <c r="A853" s="23"/>
      <c r="B853" s="20"/>
      <c r="C853" s="20"/>
      <c r="D853" s="20"/>
      <c r="E853" s="20"/>
      <c r="F853" s="20"/>
    </row>
    <row r="854" spans="1:6" ht="12.75" customHeight="1" x14ac:dyDescent="0.2">
      <c r="A854" s="23"/>
      <c r="B854" s="20"/>
      <c r="C854" s="20"/>
      <c r="D854" s="20"/>
      <c r="E854" s="20"/>
      <c r="F854" s="20"/>
    </row>
    <row r="855" spans="1:6" ht="12.75" customHeight="1" x14ac:dyDescent="0.2">
      <c r="A855" s="23"/>
      <c r="B855" s="20"/>
      <c r="C855" s="20"/>
      <c r="D855" s="20"/>
      <c r="E855" s="20"/>
      <c r="F855" s="20"/>
    </row>
    <row r="856" spans="1:6" ht="12.75" customHeight="1" x14ac:dyDescent="0.2">
      <c r="A856" s="23"/>
      <c r="B856" s="20"/>
      <c r="C856" s="20"/>
      <c r="D856" s="20"/>
      <c r="E856" s="20"/>
      <c r="F856" s="20"/>
    </row>
    <row r="857" spans="1:6" ht="12.75" customHeight="1" x14ac:dyDescent="0.2">
      <c r="A857" s="23"/>
      <c r="B857" s="20"/>
      <c r="C857" s="20"/>
      <c r="D857" s="20"/>
      <c r="E857" s="20"/>
      <c r="F857" s="20"/>
    </row>
    <row r="858" spans="1:6" ht="12.75" customHeight="1" x14ac:dyDescent="0.2">
      <c r="A858" s="23"/>
      <c r="B858" s="20"/>
      <c r="C858" s="20"/>
      <c r="D858" s="20"/>
      <c r="E858" s="20"/>
      <c r="F858" s="20"/>
    </row>
    <row r="859" spans="1:6" ht="12.75" customHeight="1" x14ac:dyDescent="0.2">
      <c r="A859" s="23"/>
      <c r="B859" s="20"/>
      <c r="C859" s="20"/>
      <c r="D859" s="20"/>
      <c r="E859" s="20"/>
      <c r="F859" s="20"/>
    </row>
    <row r="860" spans="1:6" ht="12.75" customHeight="1" x14ac:dyDescent="0.2">
      <c r="A860" s="23"/>
      <c r="B860" s="20"/>
      <c r="C860" s="20"/>
      <c r="D860" s="20"/>
      <c r="E860" s="20"/>
      <c r="F860" s="20"/>
    </row>
    <row r="861" spans="1:6" ht="12.75" customHeight="1" x14ac:dyDescent="0.2">
      <c r="A861" s="23"/>
      <c r="B861" s="20"/>
      <c r="C861" s="20"/>
      <c r="D861" s="20"/>
      <c r="E861" s="20"/>
      <c r="F861" s="20"/>
    </row>
    <row r="862" spans="1:6" ht="12.75" customHeight="1" x14ac:dyDescent="0.2">
      <c r="A862" s="23"/>
      <c r="B862" s="20"/>
      <c r="C862" s="20"/>
      <c r="D862" s="20"/>
      <c r="E862" s="20"/>
      <c r="F862" s="20"/>
    </row>
    <row r="863" spans="1:6" ht="12.75" customHeight="1" x14ac:dyDescent="0.2">
      <c r="A863" s="23"/>
      <c r="B863" s="20"/>
      <c r="C863" s="20"/>
      <c r="D863" s="20"/>
      <c r="E863" s="20"/>
      <c r="F863" s="20"/>
    </row>
    <row r="864" spans="1:6" ht="12.75" customHeight="1" x14ac:dyDescent="0.2">
      <c r="A864" s="23"/>
      <c r="B864" s="20"/>
      <c r="C864" s="20"/>
      <c r="D864" s="20"/>
      <c r="E864" s="20"/>
      <c r="F864" s="20"/>
    </row>
    <row r="865" spans="1:6" ht="12.75" customHeight="1" x14ac:dyDescent="0.2">
      <c r="A865" s="23"/>
      <c r="B865" s="20"/>
      <c r="C865" s="20"/>
      <c r="D865" s="20"/>
      <c r="E865" s="20"/>
      <c r="F865" s="20"/>
    </row>
    <row r="866" spans="1:6" ht="12.75" customHeight="1" x14ac:dyDescent="0.2">
      <c r="A866" s="23"/>
      <c r="B866" s="20"/>
      <c r="C866" s="20"/>
      <c r="D866" s="20"/>
      <c r="E866" s="20"/>
      <c r="F866" s="20"/>
    </row>
    <row r="867" spans="1:6" ht="12.75" customHeight="1" x14ac:dyDescent="0.2">
      <c r="A867" s="23"/>
      <c r="B867" s="20"/>
      <c r="C867" s="20"/>
      <c r="D867" s="20"/>
      <c r="E867" s="20"/>
      <c r="F867" s="20"/>
    </row>
    <row r="868" spans="1:6" ht="12.75" customHeight="1" x14ac:dyDescent="0.2">
      <c r="A868" s="23"/>
      <c r="B868" s="20"/>
      <c r="C868" s="20"/>
      <c r="D868" s="20"/>
      <c r="E868" s="20"/>
      <c r="F868" s="20"/>
    </row>
    <row r="869" spans="1:6" ht="12.75" customHeight="1" x14ac:dyDescent="0.2">
      <c r="A869" s="23"/>
      <c r="B869" s="20"/>
      <c r="C869" s="20"/>
      <c r="D869" s="20"/>
      <c r="E869" s="20"/>
      <c r="F869" s="20"/>
    </row>
    <row r="870" spans="1:6" ht="12.75" customHeight="1" x14ac:dyDescent="0.2">
      <c r="A870" s="23"/>
      <c r="B870" s="20"/>
      <c r="C870" s="20"/>
      <c r="D870" s="20"/>
      <c r="E870" s="20"/>
      <c r="F870" s="20"/>
    </row>
    <row r="871" spans="1:6" ht="12.75" customHeight="1" x14ac:dyDescent="0.2">
      <c r="A871" s="23"/>
      <c r="B871" s="20"/>
      <c r="C871" s="20"/>
      <c r="D871" s="20"/>
      <c r="E871" s="20"/>
      <c r="F871" s="20"/>
    </row>
    <row r="872" spans="1:6" ht="12.75" customHeight="1" x14ac:dyDescent="0.2">
      <c r="A872" s="23"/>
      <c r="B872" s="20"/>
      <c r="C872" s="20"/>
      <c r="D872" s="20"/>
      <c r="E872" s="20"/>
      <c r="F872" s="20"/>
    </row>
    <row r="873" spans="1:6" ht="12.75" customHeight="1" x14ac:dyDescent="0.2">
      <c r="A873" s="23"/>
      <c r="B873" s="20"/>
      <c r="C873" s="20"/>
      <c r="D873" s="20"/>
      <c r="E873" s="20"/>
      <c r="F873" s="20"/>
    </row>
    <row r="874" spans="1:6" ht="12.75" customHeight="1" x14ac:dyDescent="0.2">
      <c r="A874" s="23"/>
      <c r="B874" s="20"/>
      <c r="C874" s="20"/>
      <c r="D874" s="20"/>
      <c r="E874" s="20"/>
      <c r="F874" s="20"/>
    </row>
    <row r="875" spans="1:6" ht="12.75" customHeight="1" x14ac:dyDescent="0.2">
      <c r="A875" s="23"/>
      <c r="B875" s="20"/>
      <c r="C875" s="20"/>
      <c r="D875" s="20"/>
      <c r="E875" s="20"/>
      <c r="F875" s="20"/>
    </row>
    <row r="876" spans="1:6" ht="12.75" customHeight="1" x14ac:dyDescent="0.2">
      <c r="A876" s="23"/>
      <c r="B876" s="20"/>
      <c r="C876" s="20"/>
      <c r="D876" s="20"/>
      <c r="E876" s="20"/>
      <c r="F876" s="20"/>
    </row>
    <row r="877" spans="1:6" ht="12.75" customHeight="1" x14ac:dyDescent="0.2">
      <c r="A877" s="23"/>
      <c r="B877" s="20"/>
      <c r="C877" s="20"/>
      <c r="D877" s="20"/>
      <c r="E877" s="20"/>
      <c r="F877" s="20"/>
    </row>
    <row r="878" spans="1:6" ht="12.75" customHeight="1" x14ac:dyDescent="0.2">
      <c r="A878" s="23"/>
      <c r="B878" s="20"/>
      <c r="C878" s="20"/>
      <c r="D878" s="20"/>
      <c r="E878" s="20"/>
      <c r="F878" s="20"/>
    </row>
    <row r="879" spans="1:6" ht="12.75" customHeight="1" x14ac:dyDescent="0.2">
      <c r="A879" s="23"/>
      <c r="B879" s="20"/>
      <c r="C879" s="20"/>
      <c r="D879" s="20"/>
      <c r="E879" s="20"/>
      <c r="F879" s="20"/>
    </row>
    <row r="880" spans="1:6" ht="12.75" customHeight="1" x14ac:dyDescent="0.2">
      <c r="A880" s="23"/>
      <c r="B880" s="20"/>
      <c r="C880" s="20"/>
      <c r="D880" s="20"/>
      <c r="E880" s="20"/>
      <c r="F880" s="20"/>
    </row>
    <row r="881" spans="1:6" ht="12.75" customHeight="1" x14ac:dyDescent="0.2">
      <c r="A881" s="23"/>
      <c r="B881" s="20"/>
      <c r="C881" s="20"/>
      <c r="D881" s="20"/>
      <c r="E881" s="20"/>
      <c r="F881" s="20"/>
    </row>
    <row r="882" spans="1:6" ht="12.75" customHeight="1" x14ac:dyDescent="0.2">
      <c r="A882" s="23"/>
      <c r="B882" s="20"/>
      <c r="C882" s="20"/>
      <c r="D882" s="20"/>
      <c r="E882" s="20"/>
      <c r="F882" s="20"/>
    </row>
    <row r="883" spans="1:6" ht="12.75" customHeight="1" x14ac:dyDescent="0.2">
      <c r="A883" s="23"/>
      <c r="B883" s="20"/>
      <c r="C883" s="20"/>
      <c r="D883" s="20"/>
      <c r="E883" s="20"/>
      <c r="F883" s="20"/>
    </row>
    <row r="884" spans="1:6" ht="12.75" customHeight="1" x14ac:dyDescent="0.2">
      <c r="A884" s="23"/>
      <c r="B884" s="20"/>
      <c r="C884" s="20"/>
      <c r="D884" s="20"/>
      <c r="E884" s="20"/>
      <c r="F884" s="20"/>
    </row>
    <row r="885" spans="1:6" ht="12.75" customHeight="1" x14ac:dyDescent="0.2">
      <c r="A885" s="23"/>
      <c r="B885" s="20"/>
      <c r="C885" s="20"/>
      <c r="D885" s="20"/>
      <c r="E885" s="20"/>
      <c r="F885" s="20"/>
    </row>
    <row r="886" spans="1:6" ht="12.75" customHeight="1" x14ac:dyDescent="0.2">
      <c r="A886" s="23"/>
      <c r="B886" s="20"/>
      <c r="C886" s="20"/>
      <c r="D886" s="20"/>
      <c r="E886" s="20"/>
      <c r="F886" s="20"/>
    </row>
    <row r="887" spans="1:6" ht="12.75" customHeight="1" x14ac:dyDescent="0.2">
      <c r="A887" s="23"/>
      <c r="B887" s="20"/>
      <c r="C887" s="20"/>
      <c r="D887" s="20"/>
      <c r="E887" s="20"/>
      <c r="F887" s="20"/>
    </row>
    <row r="888" spans="1:6" ht="12.75" customHeight="1" x14ac:dyDescent="0.2">
      <c r="A888" s="23"/>
      <c r="B888" s="20"/>
      <c r="C888" s="20"/>
      <c r="D888" s="20"/>
      <c r="E888" s="20"/>
      <c r="F888" s="20"/>
    </row>
    <row r="889" spans="1:6" ht="12.75" customHeight="1" x14ac:dyDescent="0.2">
      <c r="A889" s="23"/>
      <c r="B889" s="20"/>
      <c r="C889" s="20"/>
      <c r="D889" s="20"/>
      <c r="E889" s="20"/>
      <c r="F889" s="20"/>
    </row>
    <row r="890" spans="1:6" ht="12.75" customHeight="1" x14ac:dyDescent="0.2">
      <c r="A890" s="23"/>
      <c r="B890" s="20"/>
      <c r="C890" s="20"/>
      <c r="D890" s="20"/>
      <c r="E890" s="20"/>
      <c r="F890" s="20"/>
    </row>
    <row r="891" spans="1:6" ht="12.75" customHeight="1" x14ac:dyDescent="0.2">
      <c r="A891" s="23"/>
      <c r="B891" s="20"/>
      <c r="C891" s="20"/>
      <c r="D891" s="20"/>
      <c r="E891" s="20"/>
      <c r="F891" s="20"/>
    </row>
    <row r="892" spans="1:6" ht="12.75" customHeight="1" x14ac:dyDescent="0.2">
      <c r="A892" s="23"/>
      <c r="B892" s="20"/>
      <c r="C892" s="20"/>
      <c r="D892" s="20"/>
      <c r="E892" s="20"/>
      <c r="F892" s="20"/>
    </row>
    <row r="893" spans="1:6" ht="12.75" customHeight="1" x14ac:dyDescent="0.2">
      <c r="A893" s="23"/>
      <c r="B893" s="20"/>
      <c r="C893" s="20"/>
      <c r="D893" s="20"/>
      <c r="E893" s="20"/>
      <c r="F893" s="20"/>
    </row>
    <row r="894" spans="1:6" ht="12.75" customHeight="1" x14ac:dyDescent="0.2">
      <c r="A894" s="23"/>
      <c r="B894" s="20"/>
      <c r="C894" s="20"/>
      <c r="D894" s="20"/>
      <c r="E894" s="20"/>
      <c r="F894" s="20"/>
    </row>
    <row r="895" spans="1:6" ht="12.75" customHeight="1" x14ac:dyDescent="0.2">
      <c r="A895" s="23"/>
      <c r="B895" s="20"/>
      <c r="C895" s="20"/>
      <c r="D895" s="20"/>
      <c r="E895" s="20"/>
      <c r="F895" s="20"/>
    </row>
    <row r="896" spans="1:6" ht="12.75" customHeight="1" x14ac:dyDescent="0.2">
      <c r="A896" s="23"/>
      <c r="B896" s="20"/>
      <c r="C896" s="20"/>
      <c r="D896" s="20"/>
      <c r="E896" s="20"/>
      <c r="F896" s="20"/>
    </row>
    <row r="897" spans="1:6" ht="12.75" customHeight="1" x14ac:dyDescent="0.2">
      <c r="A897" s="23"/>
      <c r="B897" s="20"/>
      <c r="C897" s="20"/>
      <c r="D897" s="20"/>
      <c r="E897" s="20"/>
      <c r="F897" s="20"/>
    </row>
    <row r="898" spans="1:6" ht="12.75" customHeight="1" x14ac:dyDescent="0.2">
      <c r="A898" s="23"/>
      <c r="B898" s="20"/>
      <c r="C898" s="20"/>
      <c r="D898" s="20"/>
      <c r="E898" s="20"/>
      <c r="F898" s="20"/>
    </row>
    <row r="899" spans="1:6" ht="12.75" customHeight="1" x14ac:dyDescent="0.2">
      <c r="A899" s="23"/>
      <c r="B899" s="20"/>
      <c r="C899" s="20"/>
      <c r="D899" s="20"/>
      <c r="E899" s="20"/>
      <c r="F899" s="20"/>
    </row>
    <row r="900" spans="1:6" ht="12.75" customHeight="1" x14ac:dyDescent="0.2">
      <c r="A900" s="23"/>
      <c r="B900" s="20"/>
      <c r="C900" s="20"/>
      <c r="D900" s="20"/>
      <c r="E900" s="20"/>
      <c r="F900" s="20"/>
    </row>
    <row r="901" spans="1:6" ht="12.75" customHeight="1" x14ac:dyDescent="0.2">
      <c r="A901" s="23"/>
      <c r="B901" s="20"/>
      <c r="C901" s="20"/>
      <c r="D901" s="20"/>
      <c r="E901" s="20"/>
      <c r="F901" s="20"/>
    </row>
    <row r="902" spans="1:6" ht="12.75" customHeight="1" x14ac:dyDescent="0.2">
      <c r="A902" s="23"/>
      <c r="B902" s="20"/>
      <c r="C902" s="20"/>
      <c r="D902" s="20"/>
      <c r="E902" s="20"/>
      <c r="F902" s="20"/>
    </row>
    <row r="903" spans="1:6" ht="12.75" customHeight="1" x14ac:dyDescent="0.2">
      <c r="A903" s="23"/>
      <c r="B903" s="20"/>
      <c r="C903" s="20"/>
      <c r="D903" s="20"/>
      <c r="E903" s="20"/>
      <c r="F903" s="20"/>
    </row>
    <row r="904" spans="1:6" ht="12.75" customHeight="1" x14ac:dyDescent="0.2">
      <c r="A904" s="23"/>
      <c r="B904" s="20"/>
      <c r="C904" s="20"/>
      <c r="D904" s="20"/>
      <c r="E904" s="20"/>
      <c r="F904" s="20"/>
    </row>
    <row r="905" spans="1:6" ht="12.75" customHeight="1" x14ac:dyDescent="0.2">
      <c r="A905" s="23"/>
      <c r="B905" s="20"/>
      <c r="C905" s="20"/>
      <c r="D905" s="20"/>
      <c r="E905" s="20"/>
      <c r="F905" s="20"/>
    </row>
    <row r="906" spans="1:6" ht="12.75" customHeight="1" x14ac:dyDescent="0.2">
      <c r="A906" s="23"/>
      <c r="B906" s="20"/>
      <c r="C906" s="20"/>
      <c r="D906" s="20"/>
      <c r="E906" s="20"/>
      <c r="F906" s="20"/>
    </row>
    <row r="907" spans="1:6" ht="12.75" customHeight="1" x14ac:dyDescent="0.2">
      <c r="A907" s="23"/>
      <c r="B907" s="20"/>
      <c r="C907" s="20"/>
      <c r="D907" s="20"/>
      <c r="E907" s="20"/>
      <c r="F907" s="20"/>
    </row>
    <row r="908" spans="1:6" ht="12.75" customHeight="1" x14ac:dyDescent="0.2">
      <c r="A908" s="23"/>
      <c r="B908" s="20"/>
      <c r="C908" s="20"/>
      <c r="D908" s="20"/>
      <c r="E908" s="20"/>
      <c r="F908" s="20"/>
    </row>
    <row r="909" spans="1:6" ht="12.75" customHeight="1" x14ac:dyDescent="0.2">
      <c r="A909" s="23"/>
      <c r="B909" s="20"/>
      <c r="C909" s="20"/>
      <c r="D909" s="20"/>
      <c r="E909" s="20"/>
      <c r="F909" s="20"/>
    </row>
    <row r="910" spans="1:6" ht="12.75" customHeight="1" x14ac:dyDescent="0.2">
      <c r="A910" s="23"/>
      <c r="B910" s="20"/>
      <c r="C910" s="20"/>
      <c r="D910" s="20"/>
      <c r="E910" s="20"/>
      <c r="F910" s="20"/>
    </row>
    <row r="911" spans="1:6" ht="12.75" customHeight="1" x14ac:dyDescent="0.2">
      <c r="A911" s="23"/>
      <c r="B911" s="20"/>
      <c r="C911" s="20"/>
      <c r="D911" s="20"/>
      <c r="E911" s="20"/>
      <c r="F911" s="20"/>
    </row>
    <row r="912" spans="1:6" ht="12.75" customHeight="1" x14ac:dyDescent="0.2">
      <c r="A912" s="23"/>
      <c r="B912" s="20"/>
      <c r="C912" s="20"/>
      <c r="D912" s="20"/>
      <c r="E912" s="20"/>
      <c r="F912" s="20"/>
    </row>
    <row r="913" spans="1:6" ht="12.75" customHeight="1" x14ac:dyDescent="0.2">
      <c r="A913" s="23"/>
      <c r="B913" s="20"/>
      <c r="C913" s="20"/>
      <c r="D913" s="20"/>
      <c r="E913" s="20"/>
      <c r="F913" s="20"/>
    </row>
    <row r="914" spans="1:6" ht="12.75" customHeight="1" x14ac:dyDescent="0.2">
      <c r="A914" s="23"/>
      <c r="B914" s="20"/>
      <c r="C914" s="20"/>
      <c r="D914" s="20"/>
      <c r="E914" s="20"/>
      <c r="F914" s="20"/>
    </row>
    <row r="915" spans="1:6" ht="12.75" customHeight="1" x14ac:dyDescent="0.2">
      <c r="A915" s="23"/>
      <c r="B915" s="20"/>
      <c r="C915" s="20"/>
      <c r="D915" s="20"/>
      <c r="E915" s="20"/>
      <c r="F915" s="20"/>
    </row>
    <row r="916" spans="1:6" ht="12.75" customHeight="1" x14ac:dyDescent="0.2">
      <c r="A916" s="23"/>
      <c r="B916" s="20"/>
      <c r="C916" s="20"/>
      <c r="D916" s="20"/>
      <c r="E916" s="20"/>
      <c r="F916" s="20"/>
    </row>
    <row r="917" spans="1:6" ht="12.75" customHeight="1" x14ac:dyDescent="0.2">
      <c r="A917" s="23"/>
      <c r="B917" s="20"/>
      <c r="C917" s="20"/>
      <c r="D917" s="20"/>
      <c r="E917" s="20"/>
      <c r="F917" s="20"/>
    </row>
    <row r="918" spans="1:6" ht="12.75" customHeight="1" x14ac:dyDescent="0.2">
      <c r="A918" s="23"/>
      <c r="B918" s="20"/>
      <c r="C918" s="20"/>
      <c r="D918" s="20"/>
      <c r="E918" s="20"/>
      <c r="F918" s="20"/>
    </row>
    <row r="919" spans="1:6" ht="12.75" customHeight="1" x14ac:dyDescent="0.2">
      <c r="A919" s="23"/>
      <c r="B919" s="20"/>
      <c r="C919" s="20"/>
      <c r="D919" s="20"/>
      <c r="E919" s="20"/>
      <c r="F919" s="20"/>
    </row>
    <row r="920" spans="1:6" ht="12.75" customHeight="1" x14ac:dyDescent="0.2">
      <c r="A920" s="23"/>
      <c r="B920" s="20"/>
      <c r="C920" s="20"/>
      <c r="D920" s="20"/>
      <c r="E920" s="20"/>
      <c r="F920" s="20"/>
    </row>
    <row r="921" spans="1:6" ht="12.75" customHeight="1" x14ac:dyDescent="0.2">
      <c r="A921" s="23"/>
      <c r="B921" s="20"/>
      <c r="C921" s="20"/>
      <c r="D921" s="20"/>
      <c r="E921" s="20"/>
      <c r="F921" s="20"/>
    </row>
    <row r="922" spans="1:6" ht="12.75" customHeight="1" x14ac:dyDescent="0.2">
      <c r="A922" s="23"/>
      <c r="B922" s="20"/>
      <c r="C922" s="20"/>
      <c r="D922" s="20"/>
      <c r="E922" s="20"/>
      <c r="F922" s="20"/>
    </row>
    <row r="923" spans="1:6" ht="12.75" customHeight="1" x14ac:dyDescent="0.2">
      <c r="A923" s="23"/>
      <c r="B923" s="20"/>
      <c r="C923" s="20"/>
      <c r="D923" s="20"/>
      <c r="E923" s="20"/>
      <c r="F923" s="20"/>
    </row>
    <row r="924" spans="1:6" ht="12.75" customHeight="1" x14ac:dyDescent="0.2">
      <c r="A924" s="23"/>
      <c r="B924" s="20"/>
      <c r="C924" s="20"/>
      <c r="D924" s="20"/>
      <c r="E924" s="20"/>
      <c r="F924" s="20"/>
    </row>
    <row r="925" spans="1:6" ht="12.75" customHeight="1" x14ac:dyDescent="0.2">
      <c r="A925" s="23"/>
      <c r="B925" s="20"/>
      <c r="C925" s="20"/>
      <c r="D925" s="20"/>
      <c r="E925" s="20"/>
      <c r="F925" s="20"/>
    </row>
    <row r="926" spans="1:6" ht="12.75" customHeight="1" x14ac:dyDescent="0.2">
      <c r="A926" s="23"/>
      <c r="B926" s="20"/>
      <c r="C926" s="20"/>
      <c r="D926" s="20"/>
      <c r="E926" s="20"/>
      <c r="F926" s="20"/>
    </row>
    <row r="927" spans="1:6" ht="12.75" customHeight="1" x14ac:dyDescent="0.2">
      <c r="A927" s="23"/>
      <c r="B927" s="20"/>
      <c r="C927" s="20"/>
      <c r="D927" s="20"/>
      <c r="E927" s="20"/>
      <c r="F927" s="20"/>
    </row>
    <row r="928" spans="1:6" ht="12.75" customHeight="1" x14ac:dyDescent="0.2">
      <c r="A928" s="23"/>
      <c r="B928" s="20"/>
      <c r="C928" s="20"/>
      <c r="D928" s="20"/>
      <c r="E928" s="20"/>
      <c r="F928" s="20"/>
    </row>
    <row r="929" spans="1:6" ht="12.75" customHeight="1" x14ac:dyDescent="0.2">
      <c r="A929" s="23"/>
      <c r="B929" s="20"/>
      <c r="C929" s="20"/>
      <c r="D929" s="20"/>
      <c r="E929" s="20"/>
      <c r="F929" s="20"/>
    </row>
    <row r="930" spans="1:6" ht="12.75" customHeight="1" x14ac:dyDescent="0.2">
      <c r="A930" s="23"/>
      <c r="B930" s="20"/>
      <c r="C930" s="20"/>
      <c r="D930" s="20"/>
      <c r="E930" s="20"/>
      <c r="F930" s="20"/>
    </row>
    <row r="931" spans="1:6" ht="12.75" customHeight="1" x14ac:dyDescent="0.2">
      <c r="A931" s="23"/>
      <c r="B931" s="20"/>
      <c r="C931" s="20"/>
      <c r="D931" s="20"/>
      <c r="E931" s="20"/>
      <c r="F931" s="20"/>
    </row>
    <row r="932" spans="1:6" ht="12.75" customHeight="1" x14ac:dyDescent="0.2">
      <c r="A932" s="23"/>
      <c r="B932" s="20"/>
      <c r="C932" s="20"/>
      <c r="D932" s="20"/>
      <c r="E932" s="20"/>
      <c r="F932" s="20"/>
    </row>
    <row r="933" spans="1:6" ht="12.75" customHeight="1" x14ac:dyDescent="0.2">
      <c r="A933" s="23"/>
      <c r="B933" s="20"/>
      <c r="C933" s="20"/>
      <c r="D933" s="20"/>
      <c r="E933" s="20"/>
      <c r="F933" s="20"/>
    </row>
    <row r="934" spans="1:6" ht="12.75" customHeight="1" x14ac:dyDescent="0.2">
      <c r="A934" s="23"/>
      <c r="B934" s="20"/>
      <c r="C934" s="20"/>
      <c r="D934" s="20"/>
      <c r="E934" s="20"/>
      <c r="F934" s="20"/>
    </row>
    <row r="935" spans="1:6" ht="12.75" customHeight="1" x14ac:dyDescent="0.2">
      <c r="A935" s="23"/>
      <c r="B935" s="20"/>
      <c r="C935" s="20"/>
      <c r="D935" s="20"/>
      <c r="E935" s="20"/>
      <c r="F935" s="20"/>
    </row>
    <row r="936" spans="1:6" ht="12.75" customHeight="1" x14ac:dyDescent="0.2">
      <c r="A936" s="23"/>
      <c r="B936" s="20"/>
      <c r="C936" s="20"/>
      <c r="D936" s="20"/>
      <c r="E936" s="20"/>
      <c r="F936" s="20"/>
    </row>
    <row r="937" spans="1:6" ht="12.75" customHeight="1" x14ac:dyDescent="0.2">
      <c r="A937" s="23"/>
      <c r="B937" s="20"/>
      <c r="C937" s="20"/>
      <c r="D937" s="20"/>
      <c r="E937" s="20"/>
      <c r="F937" s="20"/>
    </row>
    <row r="938" spans="1:6" ht="12.75" customHeight="1" x14ac:dyDescent="0.2">
      <c r="A938" s="23"/>
      <c r="B938" s="20"/>
      <c r="C938" s="20"/>
      <c r="D938" s="20"/>
      <c r="E938" s="20"/>
      <c r="F938" s="20"/>
    </row>
    <row r="939" spans="1:6" ht="12.75" customHeight="1" x14ac:dyDescent="0.2">
      <c r="A939" s="23"/>
      <c r="B939" s="20"/>
      <c r="C939" s="20"/>
      <c r="D939" s="20"/>
      <c r="E939" s="20"/>
      <c r="F939" s="20"/>
    </row>
    <row r="940" spans="1:6" ht="12.75" customHeight="1" x14ac:dyDescent="0.2">
      <c r="A940" s="23"/>
      <c r="B940" s="20"/>
      <c r="C940" s="20"/>
      <c r="D940" s="20"/>
      <c r="E940" s="20"/>
      <c r="F940" s="20"/>
    </row>
    <row r="941" spans="1:6" ht="12.75" customHeight="1" x14ac:dyDescent="0.2">
      <c r="A941" s="23"/>
      <c r="B941" s="20"/>
      <c r="C941" s="20"/>
      <c r="D941" s="20"/>
      <c r="E941" s="20"/>
      <c r="F941" s="20"/>
    </row>
    <row r="942" spans="1:6" ht="12.75" customHeight="1" x14ac:dyDescent="0.2">
      <c r="A942" s="23"/>
      <c r="B942" s="20"/>
      <c r="C942" s="20"/>
      <c r="D942" s="20"/>
      <c r="E942" s="20"/>
      <c r="F942" s="20"/>
    </row>
    <row r="943" spans="1:6" ht="12.75" customHeight="1" x14ac:dyDescent="0.2">
      <c r="A943" s="23"/>
      <c r="B943" s="20"/>
      <c r="C943" s="20"/>
      <c r="D943" s="20"/>
      <c r="E943" s="20"/>
      <c r="F943" s="20"/>
    </row>
    <row r="944" spans="1:6" ht="12.75" customHeight="1" x14ac:dyDescent="0.2">
      <c r="A944" s="23"/>
      <c r="B944" s="20"/>
      <c r="C944" s="20"/>
      <c r="D944" s="20"/>
      <c r="E944" s="20"/>
      <c r="F944" s="20"/>
    </row>
    <row r="945" spans="1:6" ht="12.75" customHeight="1" x14ac:dyDescent="0.2">
      <c r="A945" s="23"/>
      <c r="B945" s="20"/>
      <c r="C945" s="20"/>
      <c r="D945" s="20"/>
      <c r="E945" s="20"/>
      <c r="F945" s="20"/>
    </row>
    <row r="946" spans="1:6" ht="12.75" customHeight="1" x14ac:dyDescent="0.2">
      <c r="A946" s="23"/>
      <c r="B946" s="20"/>
      <c r="C946" s="20"/>
      <c r="D946" s="20"/>
      <c r="E946" s="20"/>
      <c r="F946" s="20"/>
    </row>
    <row r="947" spans="1:6" ht="12.75" customHeight="1" x14ac:dyDescent="0.2">
      <c r="A947" s="23"/>
      <c r="B947" s="20"/>
      <c r="C947" s="20"/>
      <c r="D947" s="20"/>
      <c r="E947" s="20"/>
      <c r="F947" s="20"/>
    </row>
    <row r="948" spans="1:6" ht="12.75" customHeight="1" x14ac:dyDescent="0.2">
      <c r="A948" s="23"/>
      <c r="B948" s="20"/>
      <c r="C948" s="20"/>
      <c r="D948" s="20"/>
      <c r="E948" s="20"/>
      <c r="F948" s="20"/>
    </row>
    <row r="949" spans="1:6" ht="12.75" customHeight="1" x14ac:dyDescent="0.2">
      <c r="A949" s="23"/>
      <c r="B949" s="20"/>
      <c r="C949" s="20"/>
      <c r="D949" s="20"/>
      <c r="E949" s="20"/>
      <c r="F949" s="20"/>
    </row>
    <row r="950" spans="1:6" ht="12.75" customHeight="1" x14ac:dyDescent="0.2">
      <c r="A950" s="23"/>
      <c r="B950" s="20"/>
      <c r="C950" s="20"/>
      <c r="D950" s="20"/>
      <c r="E950" s="20"/>
      <c r="F950" s="20"/>
    </row>
    <row r="951" spans="1:6" ht="12.75" customHeight="1" x14ac:dyDescent="0.2">
      <c r="A951" s="23"/>
      <c r="B951" s="20"/>
      <c r="C951" s="20"/>
      <c r="D951" s="20"/>
      <c r="E951" s="20"/>
      <c r="F951" s="20"/>
    </row>
    <row r="952" spans="1:6" ht="12.75" customHeight="1" x14ac:dyDescent="0.2">
      <c r="A952" s="23"/>
      <c r="B952" s="20"/>
      <c r="C952" s="20"/>
      <c r="D952" s="20"/>
      <c r="E952" s="20"/>
      <c r="F952" s="20"/>
    </row>
    <row r="953" spans="1:6" ht="12.75" customHeight="1" x14ac:dyDescent="0.2">
      <c r="A953" s="23"/>
      <c r="B953" s="20"/>
      <c r="C953" s="20"/>
      <c r="D953" s="20"/>
      <c r="E953" s="20"/>
      <c r="F953" s="20"/>
    </row>
    <row r="954" spans="1:6" ht="12.75" customHeight="1" x14ac:dyDescent="0.2">
      <c r="A954" s="23"/>
      <c r="B954" s="20"/>
      <c r="C954" s="20"/>
      <c r="D954" s="20"/>
      <c r="E954" s="20"/>
      <c r="F954" s="20"/>
    </row>
    <row r="955" spans="1:6" ht="12.75" customHeight="1" x14ac:dyDescent="0.2">
      <c r="A955" s="23"/>
      <c r="B955" s="20"/>
      <c r="C955" s="20"/>
      <c r="D955" s="20"/>
      <c r="E955" s="20"/>
      <c r="F955" s="20"/>
    </row>
    <row r="956" spans="1:6" ht="12.75" customHeight="1" x14ac:dyDescent="0.2">
      <c r="A956" s="23"/>
      <c r="B956" s="20"/>
      <c r="C956" s="20"/>
      <c r="D956" s="20"/>
      <c r="E956" s="20"/>
      <c r="F956" s="20"/>
    </row>
    <row r="957" spans="1:6" ht="12.75" customHeight="1" x14ac:dyDescent="0.2">
      <c r="A957" s="23"/>
      <c r="B957" s="20"/>
      <c r="C957" s="20"/>
      <c r="D957" s="20"/>
      <c r="E957" s="20"/>
      <c r="F957" s="20"/>
    </row>
    <row r="958" spans="1:6" ht="12.75" customHeight="1" x14ac:dyDescent="0.2">
      <c r="A958" s="23"/>
      <c r="B958" s="20"/>
      <c r="C958" s="20"/>
      <c r="D958" s="20"/>
      <c r="E958" s="20"/>
      <c r="F958" s="20"/>
    </row>
    <row r="959" spans="1:6" ht="12.75" customHeight="1" x14ac:dyDescent="0.2">
      <c r="A959" s="23"/>
      <c r="B959" s="20"/>
      <c r="C959" s="20"/>
      <c r="D959" s="20"/>
      <c r="E959" s="20"/>
      <c r="F959" s="20"/>
    </row>
    <row r="960" spans="1:6" ht="12.75" customHeight="1" x14ac:dyDescent="0.2">
      <c r="A960" s="23"/>
      <c r="B960" s="20"/>
      <c r="C960" s="20"/>
      <c r="D960" s="20"/>
      <c r="E960" s="20"/>
      <c r="F960" s="20"/>
    </row>
    <row r="961" spans="1:6" ht="12.75" customHeight="1" x14ac:dyDescent="0.2">
      <c r="A961" s="23"/>
      <c r="B961" s="20"/>
      <c r="C961" s="20"/>
      <c r="D961" s="20"/>
      <c r="E961" s="20"/>
      <c r="F961" s="20"/>
    </row>
    <row r="962" spans="1:6" ht="12.75" customHeight="1" x14ac:dyDescent="0.2">
      <c r="A962" s="23"/>
      <c r="B962" s="20"/>
      <c r="C962" s="20"/>
      <c r="D962" s="20"/>
      <c r="E962" s="20"/>
      <c r="F962" s="20"/>
    </row>
    <row r="963" spans="1:6" ht="12.75" customHeight="1" x14ac:dyDescent="0.2">
      <c r="A963" s="23"/>
      <c r="B963" s="20"/>
      <c r="C963" s="20"/>
      <c r="D963" s="20"/>
      <c r="E963" s="20"/>
      <c r="F963" s="20"/>
    </row>
    <row r="964" spans="1:6" ht="12.75" customHeight="1" x14ac:dyDescent="0.2">
      <c r="A964" s="23"/>
      <c r="B964" s="20"/>
      <c r="C964" s="20"/>
      <c r="D964" s="20"/>
      <c r="E964" s="20"/>
      <c r="F964" s="20"/>
    </row>
    <row r="965" spans="1:6" ht="12.75" customHeight="1" x14ac:dyDescent="0.2">
      <c r="A965" s="23"/>
      <c r="B965" s="20"/>
      <c r="C965" s="20"/>
      <c r="D965" s="20"/>
      <c r="E965" s="20"/>
      <c r="F965" s="20"/>
    </row>
    <row r="966" spans="1:6" ht="12.75" customHeight="1" x14ac:dyDescent="0.2">
      <c r="A966" s="23"/>
      <c r="B966" s="20"/>
      <c r="C966" s="20"/>
      <c r="D966" s="20"/>
      <c r="E966" s="20"/>
      <c r="F966" s="20"/>
    </row>
    <row r="967" spans="1:6" ht="12.75" customHeight="1" x14ac:dyDescent="0.2">
      <c r="A967" s="23"/>
      <c r="B967" s="20"/>
      <c r="C967" s="20"/>
      <c r="D967" s="20"/>
      <c r="E967" s="20"/>
      <c r="F967" s="20"/>
    </row>
    <row r="968" spans="1:6" ht="12.75" customHeight="1" x14ac:dyDescent="0.2">
      <c r="A968" s="23"/>
      <c r="B968" s="20"/>
      <c r="C968" s="20"/>
      <c r="D968" s="20"/>
      <c r="E968" s="20"/>
      <c r="F968" s="20"/>
    </row>
    <row r="969" spans="1:6" ht="12.75" customHeight="1" x14ac:dyDescent="0.2">
      <c r="A969" s="23"/>
      <c r="B969" s="20"/>
      <c r="C969" s="20"/>
      <c r="D969" s="20"/>
      <c r="E969" s="20"/>
      <c r="F969" s="20"/>
    </row>
    <row r="970" spans="1:6" ht="12.75" customHeight="1" x14ac:dyDescent="0.2">
      <c r="A970" s="23"/>
      <c r="B970" s="20"/>
      <c r="C970" s="20"/>
      <c r="D970" s="20"/>
      <c r="E970" s="20"/>
      <c r="F970" s="20"/>
    </row>
    <row r="971" spans="1:6" ht="12.75" customHeight="1" x14ac:dyDescent="0.2">
      <c r="A971" s="23"/>
      <c r="B971" s="20"/>
      <c r="C971" s="20"/>
      <c r="D971" s="20"/>
      <c r="E971" s="20"/>
      <c r="F971" s="20"/>
    </row>
    <row r="972" spans="1:6" ht="12.75" customHeight="1" x14ac:dyDescent="0.2">
      <c r="A972" s="23"/>
      <c r="B972" s="20"/>
      <c r="C972" s="20"/>
      <c r="D972" s="20"/>
      <c r="E972" s="20"/>
      <c r="F972" s="20"/>
    </row>
    <row r="973" spans="1:6" ht="12.75" customHeight="1" x14ac:dyDescent="0.2">
      <c r="A973" s="23"/>
      <c r="B973" s="20"/>
      <c r="C973" s="20"/>
      <c r="D973" s="20"/>
      <c r="E973" s="20"/>
      <c r="F973" s="20"/>
    </row>
    <row r="974" spans="1:6" ht="12.75" customHeight="1" x14ac:dyDescent="0.2">
      <c r="A974" s="23"/>
      <c r="B974" s="20"/>
      <c r="C974" s="20"/>
      <c r="D974" s="20"/>
      <c r="E974" s="20"/>
      <c r="F974" s="20"/>
    </row>
    <row r="975" spans="1:6" ht="12.75" customHeight="1" x14ac:dyDescent="0.2">
      <c r="A975" s="23"/>
      <c r="B975" s="20"/>
      <c r="C975" s="20"/>
      <c r="D975" s="20"/>
      <c r="E975" s="20"/>
      <c r="F975" s="20"/>
    </row>
    <row r="976" spans="1:6" ht="12.75" customHeight="1" x14ac:dyDescent="0.2">
      <c r="A976" s="23"/>
      <c r="B976" s="20"/>
      <c r="C976" s="20"/>
      <c r="D976" s="20"/>
      <c r="E976" s="20"/>
      <c r="F976" s="20"/>
    </row>
    <row r="977" spans="1:6" ht="12.75" customHeight="1" x14ac:dyDescent="0.2">
      <c r="A977" s="23"/>
      <c r="B977" s="20"/>
      <c r="C977" s="20"/>
      <c r="D977" s="20"/>
      <c r="E977" s="20"/>
      <c r="F977" s="20"/>
    </row>
    <row r="978" spans="1:6" ht="12.75" customHeight="1" x14ac:dyDescent="0.2">
      <c r="A978" s="23"/>
      <c r="B978" s="20"/>
      <c r="C978" s="20"/>
      <c r="D978" s="20"/>
      <c r="E978" s="20"/>
      <c r="F978" s="20"/>
    </row>
    <row r="979" spans="1:6" ht="12.75" customHeight="1" x14ac:dyDescent="0.2">
      <c r="A979" s="23"/>
      <c r="B979" s="20"/>
      <c r="C979" s="20"/>
      <c r="D979" s="20"/>
      <c r="E979" s="20"/>
      <c r="F979" s="20"/>
    </row>
    <row r="980" spans="1:6" ht="12.75" customHeight="1" x14ac:dyDescent="0.2">
      <c r="A980" s="23"/>
      <c r="B980" s="20"/>
      <c r="C980" s="20"/>
      <c r="D980" s="20"/>
      <c r="E980" s="20"/>
      <c r="F980" s="20"/>
    </row>
    <row r="981" spans="1:6" ht="12.75" customHeight="1" x14ac:dyDescent="0.2">
      <c r="A981" s="23"/>
      <c r="B981" s="20"/>
      <c r="C981" s="20"/>
      <c r="D981" s="20"/>
      <c r="E981" s="20"/>
      <c r="F981" s="20"/>
    </row>
    <row r="982" spans="1:6" ht="12.75" customHeight="1" x14ac:dyDescent="0.2">
      <c r="A982" s="23"/>
      <c r="B982" s="20"/>
      <c r="C982" s="20"/>
      <c r="D982" s="20"/>
      <c r="E982" s="20"/>
      <c r="F982" s="20"/>
    </row>
    <row r="983" spans="1:6" ht="12.75" customHeight="1" x14ac:dyDescent="0.2">
      <c r="A983" s="23"/>
      <c r="B983" s="20"/>
      <c r="C983" s="20"/>
      <c r="D983" s="20"/>
      <c r="E983" s="20"/>
      <c r="F983" s="20"/>
    </row>
    <row r="984" spans="1:6" ht="12.75" customHeight="1" x14ac:dyDescent="0.2">
      <c r="A984" s="23"/>
      <c r="B984" s="20"/>
      <c r="C984" s="20"/>
      <c r="D984" s="20"/>
      <c r="E984" s="20"/>
      <c r="F984" s="20"/>
    </row>
    <row r="985" spans="1:6" ht="12.75" customHeight="1" x14ac:dyDescent="0.2">
      <c r="A985" s="23"/>
      <c r="B985" s="20"/>
      <c r="C985" s="20"/>
      <c r="D985" s="20"/>
      <c r="E985" s="20"/>
      <c r="F985" s="20"/>
    </row>
    <row r="986" spans="1:6" ht="12.75" customHeight="1" x14ac:dyDescent="0.2">
      <c r="A986" s="23"/>
      <c r="B986" s="20"/>
      <c r="C986" s="20"/>
      <c r="D986" s="20"/>
      <c r="E986" s="20"/>
      <c r="F986" s="20"/>
    </row>
    <row r="987" spans="1:6" ht="12.75" customHeight="1" x14ac:dyDescent="0.2">
      <c r="A987" s="23"/>
      <c r="B987" s="20"/>
      <c r="C987" s="20"/>
      <c r="D987" s="20"/>
      <c r="E987" s="20"/>
      <c r="F987" s="20"/>
    </row>
    <row r="988" spans="1:6" ht="12.75" customHeight="1" x14ac:dyDescent="0.2">
      <c r="A988" s="23"/>
      <c r="B988" s="20"/>
      <c r="C988" s="20"/>
      <c r="D988" s="20"/>
      <c r="E988" s="20"/>
      <c r="F988" s="20"/>
    </row>
    <row r="989" spans="1:6" ht="12.75" customHeight="1" x14ac:dyDescent="0.2">
      <c r="A989" s="23"/>
      <c r="B989" s="20"/>
      <c r="C989" s="20"/>
      <c r="D989" s="20"/>
      <c r="E989" s="20"/>
      <c r="F989" s="20"/>
    </row>
    <row r="990" spans="1:6" ht="12.75" customHeight="1" x14ac:dyDescent="0.2">
      <c r="A990" s="23"/>
      <c r="B990" s="20"/>
      <c r="C990" s="20"/>
      <c r="D990" s="20"/>
      <c r="E990" s="20"/>
      <c r="F990" s="20"/>
    </row>
    <row r="991" spans="1:6" ht="12.75" customHeight="1" x14ac:dyDescent="0.2">
      <c r="A991" s="23"/>
      <c r="B991" s="20"/>
      <c r="C991" s="20"/>
      <c r="D991" s="20"/>
      <c r="E991" s="20"/>
      <c r="F991" s="20"/>
    </row>
    <row r="992" spans="1:6" ht="12.75" customHeight="1" x14ac:dyDescent="0.2">
      <c r="A992" s="23"/>
      <c r="B992" s="20"/>
      <c r="C992" s="20"/>
      <c r="D992" s="20"/>
      <c r="E992" s="20"/>
      <c r="F992" s="20"/>
    </row>
    <row r="993" spans="1:6" ht="12.75" customHeight="1" x14ac:dyDescent="0.2">
      <c r="A993" s="23"/>
      <c r="B993" s="20"/>
      <c r="C993" s="20"/>
      <c r="D993" s="20"/>
      <c r="E993" s="20"/>
      <c r="F993" s="20"/>
    </row>
    <row r="994" spans="1:6" ht="12.75" customHeight="1" x14ac:dyDescent="0.2">
      <c r="A994" s="23"/>
      <c r="B994" s="20"/>
      <c r="C994" s="20"/>
      <c r="D994" s="20"/>
      <c r="E994" s="20"/>
      <c r="F994" s="20"/>
    </row>
    <row r="995" spans="1:6" ht="12.75" customHeight="1" x14ac:dyDescent="0.2">
      <c r="A995" s="23"/>
      <c r="B995" s="20"/>
      <c r="C995" s="20"/>
      <c r="D995" s="20"/>
      <c r="E995" s="20"/>
      <c r="F995" s="20"/>
    </row>
    <row r="996" spans="1:6" ht="12.75" customHeight="1" x14ac:dyDescent="0.2">
      <c r="A996" s="23"/>
      <c r="B996" s="20"/>
      <c r="C996" s="20"/>
      <c r="D996" s="20"/>
      <c r="E996" s="20"/>
      <c r="F996" s="20"/>
    </row>
    <row r="997" spans="1:6" ht="12.75" customHeight="1" x14ac:dyDescent="0.2">
      <c r="A997" s="23"/>
      <c r="B997" s="20"/>
      <c r="C997" s="20"/>
      <c r="D997" s="20"/>
      <c r="E997" s="20"/>
      <c r="F997" s="20"/>
    </row>
    <row r="998" spans="1:6" ht="12.75" customHeight="1" x14ac:dyDescent="0.2">
      <c r="A998" s="23"/>
      <c r="B998" s="20"/>
      <c r="C998" s="20"/>
      <c r="D998" s="20"/>
      <c r="E998" s="20"/>
      <c r="F998" s="20"/>
    </row>
    <row r="999" spans="1:6" ht="12.75" customHeight="1" x14ac:dyDescent="0.2">
      <c r="A999" s="23"/>
      <c r="B999" s="20"/>
      <c r="C999" s="20"/>
      <c r="D999" s="20"/>
      <c r="E999" s="20"/>
      <c r="F999" s="20"/>
    </row>
    <row r="1000" spans="1:6" ht="12.75" customHeight="1" x14ac:dyDescent="0.2">
      <c r="A1000" s="23"/>
      <c r="B1000" s="20"/>
      <c r="C1000" s="20"/>
      <c r="D1000" s="20"/>
      <c r="E1000" s="20"/>
      <c r="F1000" s="20"/>
    </row>
  </sheetData>
  <pageMargins left="0.7" right="0.7" top="0.75" bottom="0.75" header="0" footer="0"/>
  <pageSetup paperSize="9" orientation="portrait"/>
  <customProperties>
    <customPr name="OrphanNamesChecke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580BC-3021-4309-8FEF-DAB7C615C6AF}">
  <sheetPr>
    <tabColor theme="3"/>
    <pageSetUpPr fitToPage="1"/>
  </sheetPr>
  <dimension ref="A1:Z1002"/>
  <sheetViews>
    <sheetView zoomScaleNormal="100" workbookViewId="0">
      <pane ySplit="10" topLeftCell="A64" activePane="bottomLeft" state="frozen"/>
      <selection activeCell="A58" sqref="A58"/>
      <selection pane="bottomLeft" activeCell="C87" sqref="C87:L87"/>
    </sheetView>
  </sheetViews>
  <sheetFormatPr defaultColWidth="12.5703125" defaultRowHeight="12.75" x14ac:dyDescent="0.2"/>
  <cols>
    <col min="1" max="1" width="2.28515625" style="25" customWidth="1"/>
    <col min="2" max="2" width="55.42578125" style="25" customWidth="1"/>
    <col min="3" max="3" width="19.42578125" style="25" customWidth="1"/>
    <col min="4" max="4" width="0.7109375" style="25" customWidth="1"/>
    <col min="5" max="5" width="14.28515625" style="25" customWidth="1"/>
    <col min="6" max="6" width="14.42578125" style="25" customWidth="1"/>
    <col min="7" max="7" width="13.7109375" style="25" customWidth="1"/>
    <col min="8" max="8" width="13.28515625" style="25" customWidth="1"/>
    <col min="9" max="9" width="0.42578125" style="25" customWidth="1"/>
    <col min="10" max="10" width="13.28515625" style="25" customWidth="1"/>
    <col min="11" max="11" width="11.28515625" style="25" customWidth="1"/>
    <col min="12" max="12" width="1.28515625" style="25" customWidth="1"/>
    <col min="13" max="26" width="8.5703125" style="25" customWidth="1"/>
    <col min="27" max="16384" width="12.5703125" style="25"/>
  </cols>
  <sheetData>
    <row r="1" spans="1:26" ht="12.75" customHeight="1" x14ac:dyDescent="0.2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2.75" customHeight="1" x14ac:dyDescent="0.2">
      <c r="A2" s="27"/>
      <c r="B2" s="24" t="s">
        <v>28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21.75" customHeight="1" x14ac:dyDescent="0.2">
      <c r="A3" s="27"/>
      <c r="B3" s="111"/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2.75" customHeight="1" x14ac:dyDescent="0.2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2.75" customHeight="1" x14ac:dyDescent="0.3">
      <c r="A5" s="27"/>
      <c r="B5" s="29" t="s">
        <v>29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2.75" customHeight="1" x14ac:dyDescent="0.2">
      <c r="A6" s="27"/>
      <c r="B6" s="27" t="s">
        <v>30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2.75" customHeight="1" x14ac:dyDescent="0.2">
      <c r="A7" s="27"/>
      <c r="B7" s="112" t="s">
        <v>31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2.75" customHeight="1" x14ac:dyDescent="0.2">
      <c r="A8" s="27"/>
      <c r="B8" s="113"/>
      <c r="C8" s="110"/>
      <c r="D8" s="110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45.75" customHeight="1" x14ac:dyDescent="0.2">
      <c r="A9" s="114"/>
      <c r="B9" s="347" t="s">
        <v>32</v>
      </c>
      <c r="C9" s="349" t="s">
        <v>33</v>
      </c>
      <c r="D9" s="159"/>
      <c r="E9" s="351" t="s">
        <v>34</v>
      </c>
      <c r="F9" s="352"/>
      <c r="G9" s="352"/>
      <c r="H9" s="352"/>
      <c r="I9" s="116"/>
      <c r="J9" s="353" t="s">
        <v>35</v>
      </c>
      <c r="K9" s="352"/>
      <c r="L9" s="32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51.75" customHeight="1" x14ac:dyDescent="0.2">
      <c r="A10" s="160"/>
      <c r="B10" s="348"/>
      <c r="C10" s="350"/>
      <c r="D10" s="161"/>
      <c r="E10" s="33" t="s">
        <v>361</v>
      </c>
      <c r="F10" s="33" t="s">
        <v>360</v>
      </c>
      <c r="G10" s="33" t="s">
        <v>359</v>
      </c>
      <c r="H10" s="138" t="s">
        <v>358</v>
      </c>
      <c r="I10" s="32"/>
      <c r="J10" s="33" t="s">
        <v>37</v>
      </c>
      <c r="K10" s="33" t="s">
        <v>38</v>
      </c>
      <c r="L10" s="32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2.75" customHeight="1" x14ac:dyDescent="0.2">
      <c r="A11" s="345" t="s">
        <v>39</v>
      </c>
      <c r="B11" s="343"/>
      <c r="C11" s="149"/>
      <c r="D11" s="346"/>
      <c r="E11" s="149"/>
      <c r="F11" s="149"/>
      <c r="G11" s="149"/>
      <c r="H11" s="149"/>
      <c r="I11" s="27"/>
      <c r="J11" s="149"/>
      <c r="K11" s="149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customHeight="1" x14ac:dyDescent="0.2">
      <c r="A12" s="160"/>
      <c r="B12" s="118" t="s">
        <v>40</v>
      </c>
      <c r="C12" s="274"/>
      <c r="D12" s="343"/>
      <c r="E12" s="274"/>
      <c r="F12" s="274"/>
      <c r="G12" s="274"/>
      <c r="H12" s="274"/>
      <c r="I12" s="275"/>
      <c r="J12" s="274"/>
      <c r="K12" s="274"/>
      <c r="L12" s="27"/>
      <c r="M12" s="162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customHeight="1" x14ac:dyDescent="0.2">
      <c r="A13" s="160"/>
      <c r="B13" s="118" t="s">
        <v>41</v>
      </c>
      <c r="C13" s="274"/>
      <c r="D13" s="343"/>
      <c r="E13" s="274"/>
      <c r="F13" s="274"/>
      <c r="G13" s="274"/>
      <c r="H13" s="274"/>
      <c r="I13" s="275"/>
      <c r="J13" s="274"/>
      <c r="K13" s="274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" customHeight="1" x14ac:dyDescent="0.2">
      <c r="A14" s="160"/>
      <c r="B14" s="118" t="s">
        <v>42</v>
      </c>
      <c r="C14" s="276"/>
      <c r="D14" s="343"/>
      <c r="E14" s="276"/>
      <c r="F14" s="276"/>
      <c r="G14" s="276"/>
      <c r="H14" s="276"/>
      <c r="I14" s="275"/>
      <c r="J14" s="276"/>
      <c r="K14" s="276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2.75" customHeight="1" x14ac:dyDescent="0.2">
      <c r="A15" s="160"/>
      <c r="B15" s="118" t="s">
        <v>43</v>
      </c>
      <c r="C15" s="274"/>
      <c r="D15" s="343"/>
      <c r="E15" s="274"/>
      <c r="F15" s="274"/>
      <c r="G15" s="274"/>
      <c r="H15" s="274"/>
      <c r="I15" s="275"/>
      <c r="J15" s="274"/>
      <c r="K15" s="274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2.75" customHeight="1" x14ac:dyDescent="0.2">
      <c r="A16" s="160"/>
      <c r="B16" s="118" t="s">
        <v>44</v>
      </c>
      <c r="C16" s="276"/>
      <c r="D16" s="343"/>
      <c r="E16" s="276"/>
      <c r="F16" s="276"/>
      <c r="G16" s="276"/>
      <c r="H16" s="276"/>
      <c r="I16" s="275"/>
      <c r="J16" s="276"/>
      <c r="K16" s="276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160"/>
      <c r="B17" s="118" t="s">
        <v>45</v>
      </c>
      <c r="C17" s="274"/>
      <c r="D17" s="343"/>
      <c r="E17" s="274"/>
      <c r="F17" s="274"/>
      <c r="G17" s="274"/>
      <c r="H17" s="274"/>
      <c r="I17" s="275"/>
      <c r="J17" s="274"/>
      <c r="K17" s="274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2.75" customHeight="1" x14ac:dyDescent="0.2">
      <c r="A18" s="160"/>
      <c r="B18" s="118" t="s">
        <v>46</v>
      </c>
      <c r="C18" s="277"/>
      <c r="D18" s="343"/>
      <c r="E18" s="277"/>
      <c r="F18" s="277"/>
      <c r="G18" s="278"/>
      <c r="H18" s="278"/>
      <c r="I18" s="275"/>
      <c r="J18" s="278"/>
      <c r="K18" s="278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2.75" customHeight="1" x14ac:dyDescent="0.2">
      <c r="A19" s="345" t="s">
        <v>47</v>
      </c>
      <c r="B19" s="343"/>
      <c r="C19" s="119">
        <f>SUM(C12:C18)</f>
        <v>0</v>
      </c>
      <c r="D19" s="120"/>
      <c r="E19" s="119">
        <f t="shared" ref="E19:H19" si="0">SUM(E12:E18)</f>
        <v>0</v>
      </c>
      <c r="F19" s="119">
        <f t="shared" si="0"/>
        <v>0</v>
      </c>
      <c r="G19" s="119">
        <f t="shared" si="0"/>
        <v>0</v>
      </c>
      <c r="H19" s="119">
        <f t="shared" si="0"/>
        <v>0</v>
      </c>
      <c r="I19" s="27"/>
      <c r="J19" s="119">
        <f t="shared" ref="J19:K19" si="1">SUM(J12:J18)</f>
        <v>0</v>
      </c>
      <c r="K19" s="119">
        <f t="shared" si="1"/>
        <v>0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2.75" customHeight="1" x14ac:dyDescent="0.2">
      <c r="A20" s="160"/>
      <c r="B20" s="121"/>
      <c r="C20" s="149"/>
      <c r="D20" s="117"/>
      <c r="E20" s="149"/>
      <c r="F20" s="149"/>
      <c r="G20" s="149"/>
      <c r="H20" s="149"/>
      <c r="I20" s="27"/>
      <c r="J20" s="149"/>
      <c r="K20" s="149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2.75" customHeight="1" x14ac:dyDescent="0.2">
      <c r="A21" s="345" t="s">
        <v>48</v>
      </c>
      <c r="B21" s="343"/>
      <c r="C21" s="150"/>
      <c r="D21" s="346"/>
      <c r="E21" s="150"/>
      <c r="F21" s="150"/>
      <c r="G21" s="150"/>
      <c r="H21" s="150"/>
      <c r="I21" s="27"/>
      <c r="J21" s="150"/>
      <c r="K21" s="150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2.75" customHeight="1" x14ac:dyDescent="0.2">
      <c r="A22" s="160"/>
      <c r="B22" s="122" t="s">
        <v>49</v>
      </c>
      <c r="C22" s="274"/>
      <c r="D22" s="343"/>
      <c r="E22" s="274"/>
      <c r="F22" s="274"/>
      <c r="G22" s="274"/>
      <c r="H22" s="274"/>
      <c r="I22" s="275"/>
      <c r="J22" s="274"/>
      <c r="K22" s="274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2.75" customHeight="1" x14ac:dyDescent="0.2">
      <c r="A23" s="160"/>
      <c r="B23" s="123" t="s">
        <v>50</v>
      </c>
      <c r="C23" s="274"/>
      <c r="D23" s="343"/>
      <c r="E23" s="274"/>
      <c r="F23" s="274"/>
      <c r="G23" s="274"/>
      <c r="H23" s="274"/>
      <c r="I23" s="275"/>
      <c r="J23" s="274"/>
      <c r="K23" s="274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2.75" customHeight="1" x14ac:dyDescent="0.2">
      <c r="A24" s="160"/>
      <c r="B24" s="123" t="s">
        <v>51</v>
      </c>
      <c r="C24" s="274"/>
      <c r="D24" s="343"/>
      <c r="E24" s="274"/>
      <c r="F24" s="274"/>
      <c r="G24" s="274"/>
      <c r="H24" s="274"/>
      <c r="I24" s="275"/>
      <c r="J24" s="274"/>
      <c r="K24" s="274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2.75" customHeight="1" x14ac:dyDescent="0.2">
      <c r="A25" s="160"/>
      <c r="B25" s="123" t="s">
        <v>52</v>
      </c>
      <c r="C25" s="274"/>
      <c r="D25" s="343"/>
      <c r="E25" s="274"/>
      <c r="F25" s="274"/>
      <c r="G25" s="274"/>
      <c r="H25" s="274"/>
      <c r="I25" s="275"/>
      <c r="J25" s="274"/>
      <c r="K25" s="274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5" customHeight="1" x14ac:dyDescent="0.2">
      <c r="A26" s="160"/>
      <c r="B26" s="123" t="s">
        <v>42</v>
      </c>
      <c r="C26" s="276"/>
      <c r="D26" s="343"/>
      <c r="E26" s="276"/>
      <c r="F26" s="276"/>
      <c r="G26" s="276"/>
      <c r="H26" s="276"/>
      <c r="I26" s="275"/>
      <c r="J26" s="274"/>
      <c r="K26" s="274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2">
      <c r="A27" s="160"/>
      <c r="B27" s="123" t="s">
        <v>44</v>
      </c>
      <c r="C27" s="276"/>
      <c r="D27" s="343"/>
      <c r="E27" s="276"/>
      <c r="F27" s="276"/>
      <c r="G27" s="276"/>
      <c r="H27" s="276"/>
      <c r="I27" s="275"/>
      <c r="J27" s="274"/>
      <c r="K27" s="274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160"/>
      <c r="B28" s="123" t="s">
        <v>53</v>
      </c>
      <c r="C28" s="276"/>
      <c r="D28" s="343"/>
      <c r="E28" s="276"/>
      <c r="F28" s="276"/>
      <c r="G28" s="276"/>
      <c r="H28" s="276"/>
      <c r="I28" s="275"/>
      <c r="J28" s="274"/>
      <c r="K28" s="274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60"/>
      <c r="B29" s="123" t="s">
        <v>54</v>
      </c>
      <c r="C29" s="277"/>
      <c r="D29" s="117"/>
      <c r="E29" s="277"/>
      <c r="F29" s="277"/>
      <c r="G29" s="277"/>
      <c r="H29" s="277"/>
      <c r="I29" s="275"/>
      <c r="J29" s="277"/>
      <c r="K29" s="27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 x14ac:dyDescent="0.2">
      <c r="A30" s="345" t="s">
        <v>55</v>
      </c>
      <c r="B30" s="343"/>
      <c r="C30" s="119">
        <f>SUM(C22:C29)</f>
        <v>0</v>
      </c>
      <c r="D30" s="120"/>
      <c r="E30" s="119">
        <f>SUM(E22:E29)</f>
        <v>0</v>
      </c>
      <c r="F30" s="119">
        <f t="shared" ref="F30:H30" si="2">SUM(F22:F29)</f>
        <v>0</v>
      </c>
      <c r="G30" s="119">
        <f t="shared" si="2"/>
        <v>0</v>
      </c>
      <c r="H30" s="119">
        <f t="shared" si="2"/>
        <v>0</v>
      </c>
      <c r="I30" s="27"/>
      <c r="J30" s="119">
        <f t="shared" ref="J30:K30" si="3">SUM(J22:J29)</f>
        <v>0</v>
      </c>
      <c r="K30" s="119">
        <f t="shared" si="3"/>
        <v>0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">
      <c r="A31" s="160"/>
      <c r="B31" s="121"/>
      <c r="C31" s="124"/>
      <c r="D31" s="117"/>
      <c r="E31" s="124"/>
      <c r="F31" s="124"/>
      <c r="G31" s="124"/>
      <c r="H31" s="124"/>
      <c r="I31" s="27"/>
      <c r="J31" s="124"/>
      <c r="K31" s="124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">
      <c r="A32" s="345" t="s">
        <v>56</v>
      </c>
      <c r="B32" s="343"/>
      <c r="C32" s="119">
        <f>SUM(C19,C30)</f>
        <v>0</v>
      </c>
      <c r="D32" s="120"/>
      <c r="E32" s="119">
        <f t="shared" ref="E32:H32" si="4">SUM(E19,E30)</f>
        <v>0</v>
      </c>
      <c r="F32" s="119">
        <f t="shared" si="4"/>
        <v>0</v>
      </c>
      <c r="G32" s="119">
        <f t="shared" si="4"/>
        <v>0</v>
      </c>
      <c r="H32" s="119">
        <f t="shared" si="4"/>
        <v>0</v>
      </c>
      <c r="I32" s="27"/>
      <c r="J32" s="119">
        <f t="shared" ref="J32:K32" si="5">SUM(J19,J30)</f>
        <v>0</v>
      </c>
      <c r="K32" s="119">
        <f t="shared" si="5"/>
        <v>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">
      <c r="A33" s="160"/>
      <c r="B33" s="125"/>
      <c r="C33" s="149"/>
      <c r="D33" s="117"/>
      <c r="E33" s="149"/>
      <c r="F33" s="149"/>
      <c r="G33" s="149"/>
      <c r="H33" s="149"/>
      <c r="I33" s="27"/>
      <c r="J33" s="149"/>
      <c r="K33" s="149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">
      <c r="A34" s="345" t="s">
        <v>57</v>
      </c>
      <c r="B34" s="343"/>
      <c r="C34" s="150"/>
      <c r="D34" s="346"/>
      <c r="E34" s="150"/>
      <c r="F34" s="150"/>
      <c r="G34" s="150"/>
      <c r="H34" s="150"/>
      <c r="I34" s="27"/>
      <c r="J34" s="150"/>
      <c r="K34" s="150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160"/>
      <c r="B35" s="123" t="s">
        <v>58</v>
      </c>
      <c r="C35" s="276"/>
      <c r="D35" s="343"/>
      <c r="E35" s="276"/>
      <c r="F35" s="276"/>
      <c r="G35" s="276"/>
      <c r="H35" s="276"/>
      <c r="I35" s="275"/>
      <c r="J35" s="276"/>
      <c r="K35" s="276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160"/>
      <c r="B36" s="123" t="s">
        <v>59</v>
      </c>
      <c r="C36" s="274"/>
      <c r="D36" s="343"/>
      <c r="E36" s="274"/>
      <c r="F36" s="274"/>
      <c r="G36" s="274"/>
      <c r="H36" s="274"/>
      <c r="I36" s="275"/>
      <c r="J36" s="274"/>
      <c r="K36" s="274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" customHeight="1" x14ac:dyDescent="0.2">
      <c r="A37" s="160"/>
      <c r="B37" s="123" t="s">
        <v>60</v>
      </c>
      <c r="C37" s="276"/>
      <c r="D37" s="343"/>
      <c r="E37" s="276"/>
      <c r="F37" s="276"/>
      <c r="G37" s="276"/>
      <c r="H37" s="276"/>
      <c r="I37" s="275"/>
      <c r="J37" s="276"/>
      <c r="K37" s="27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160"/>
      <c r="B38" s="123" t="s">
        <v>61</v>
      </c>
      <c r="C38" s="274"/>
      <c r="D38" s="343"/>
      <c r="E38" s="274"/>
      <c r="F38" s="274"/>
      <c r="G38" s="274"/>
      <c r="H38" s="274"/>
      <c r="I38" s="275"/>
      <c r="J38" s="274"/>
      <c r="K38" s="274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160"/>
      <c r="B39" s="123" t="s">
        <v>62</v>
      </c>
      <c r="C39" s="274"/>
      <c r="D39" s="343"/>
      <c r="E39" s="274"/>
      <c r="F39" s="276"/>
      <c r="G39" s="276"/>
      <c r="H39" s="276"/>
      <c r="I39" s="275"/>
      <c r="J39" s="276"/>
      <c r="K39" s="276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160"/>
      <c r="B40" s="123" t="s">
        <v>63</v>
      </c>
      <c r="C40" s="274"/>
      <c r="D40" s="343"/>
      <c r="E40" s="274"/>
      <c r="F40" s="274"/>
      <c r="G40" s="274"/>
      <c r="H40" s="274"/>
      <c r="I40" s="275"/>
      <c r="J40" s="274"/>
      <c r="K40" s="274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160"/>
      <c r="B41" s="123" t="s">
        <v>64</v>
      </c>
      <c r="C41" s="274"/>
      <c r="D41" s="343"/>
      <c r="E41" s="274"/>
      <c r="F41" s="274"/>
      <c r="G41" s="274"/>
      <c r="H41" s="274"/>
      <c r="I41" s="275"/>
      <c r="J41" s="274"/>
      <c r="K41" s="274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160"/>
      <c r="B42" s="123" t="s">
        <v>65</v>
      </c>
      <c r="C42" s="274"/>
      <c r="D42" s="343"/>
      <c r="E42" s="274"/>
      <c r="F42" s="274"/>
      <c r="G42" s="274"/>
      <c r="H42" s="274"/>
      <c r="I42" s="275"/>
      <c r="J42" s="274"/>
      <c r="K42" s="274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 x14ac:dyDescent="0.2">
      <c r="A43" s="160"/>
      <c r="B43" s="123" t="s">
        <v>66</v>
      </c>
      <c r="C43" s="274"/>
      <c r="D43" s="343"/>
      <c r="E43" s="274"/>
      <c r="F43" s="274"/>
      <c r="G43" s="274"/>
      <c r="H43" s="274"/>
      <c r="I43" s="275"/>
      <c r="J43" s="274"/>
      <c r="K43" s="274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">
      <c r="A44" s="160"/>
      <c r="B44" s="123" t="s">
        <v>67</v>
      </c>
      <c r="C44" s="274"/>
      <c r="D44" s="343"/>
      <c r="E44" s="274"/>
      <c r="F44" s="274"/>
      <c r="G44" s="274"/>
      <c r="H44" s="274"/>
      <c r="I44" s="275"/>
      <c r="J44" s="274"/>
      <c r="K44" s="276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">
      <c r="A45" s="160"/>
      <c r="B45" s="123" t="s">
        <v>68</v>
      </c>
      <c r="C45" s="274"/>
      <c r="D45" s="343"/>
      <c r="E45" s="274"/>
      <c r="F45" s="274"/>
      <c r="G45" s="274"/>
      <c r="H45" s="274"/>
      <c r="I45" s="275"/>
      <c r="J45" s="274"/>
      <c r="K45" s="274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">
      <c r="A46" s="160"/>
      <c r="B46" s="123" t="s">
        <v>69</v>
      </c>
      <c r="C46" s="274"/>
      <c r="D46" s="343"/>
      <c r="E46" s="276"/>
      <c r="F46" s="276"/>
      <c r="G46" s="276"/>
      <c r="H46" s="276"/>
      <c r="I46" s="275"/>
      <c r="J46" s="276"/>
      <c r="K46" s="276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">
      <c r="A47" s="160"/>
      <c r="B47" s="123" t="s">
        <v>70</v>
      </c>
      <c r="C47" s="277"/>
      <c r="D47" s="343"/>
      <c r="E47" s="277"/>
      <c r="F47" s="277"/>
      <c r="G47" s="277"/>
      <c r="H47" s="277"/>
      <c r="I47" s="275"/>
      <c r="J47" s="277"/>
      <c r="K47" s="27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">
      <c r="A48" s="345" t="s">
        <v>71</v>
      </c>
      <c r="B48" s="343"/>
      <c r="C48" s="119">
        <f>SUM(C35:C47)</f>
        <v>0</v>
      </c>
      <c r="D48" s="343"/>
      <c r="E48" s="119">
        <f t="shared" ref="E48:H48" si="6">SUM(E35:E47)</f>
        <v>0</v>
      </c>
      <c r="F48" s="119">
        <f t="shared" si="6"/>
        <v>0</v>
      </c>
      <c r="G48" s="119">
        <f t="shared" si="6"/>
        <v>0</v>
      </c>
      <c r="H48" s="119">
        <f t="shared" si="6"/>
        <v>0</v>
      </c>
      <c r="I48" s="27"/>
      <c r="J48" s="119">
        <f t="shared" ref="J48:K48" si="7">SUM(J35:J47)</f>
        <v>0</v>
      </c>
      <c r="K48" s="119">
        <f t="shared" si="7"/>
        <v>0</v>
      </c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">
      <c r="A49" s="160"/>
      <c r="B49" s="125"/>
      <c r="C49" s="149"/>
      <c r="D49" s="117"/>
      <c r="E49" s="149"/>
      <c r="F49" s="149"/>
      <c r="G49" s="149"/>
      <c r="H49" s="149"/>
      <c r="I49" s="27"/>
      <c r="J49" s="149"/>
      <c r="K49" s="149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 x14ac:dyDescent="0.2">
      <c r="A50" s="345" t="s">
        <v>72</v>
      </c>
      <c r="B50" s="343"/>
      <c r="C50" s="150"/>
      <c r="D50" s="346"/>
      <c r="E50" s="150"/>
      <c r="F50" s="150"/>
      <c r="G50" s="150"/>
      <c r="H50" s="150"/>
      <c r="I50" s="27"/>
      <c r="J50" s="150"/>
      <c r="K50" s="150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 x14ac:dyDescent="0.2">
      <c r="A51" s="160"/>
      <c r="B51" s="123" t="s">
        <v>59</v>
      </c>
      <c r="C51" s="276"/>
      <c r="D51" s="343"/>
      <c r="E51" s="276"/>
      <c r="F51" s="276"/>
      <c r="G51" s="276"/>
      <c r="H51" s="276"/>
      <c r="I51" s="275"/>
      <c r="J51" s="276"/>
      <c r="K51" s="276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160"/>
      <c r="B52" s="123" t="s">
        <v>73</v>
      </c>
      <c r="C52" s="276"/>
      <c r="D52" s="343"/>
      <c r="E52" s="276"/>
      <c r="F52" s="276"/>
      <c r="G52" s="276"/>
      <c r="H52" s="276"/>
      <c r="I52" s="275"/>
      <c r="J52" s="276"/>
      <c r="K52" s="27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">
      <c r="A53" s="160"/>
      <c r="B53" s="123" t="s">
        <v>61</v>
      </c>
      <c r="C53" s="274"/>
      <c r="D53" s="343"/>
      <c r="E53" s="276"/>
      <c r="F53" s="276"/>
      <c r="G53" s="276"/>
      <c r="H53" s="276"/>
      <c r="I53" s="275"/>
      <c r="J53" s="276"/>
      <c r="K53" s="276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">
      <c r="A54" s="160"/>
      <c r="B54" s="123" t="s">
        <v>62</v>
      </c>
      <c r="C54" s="276"/>
      <c r="D54" s="343"/>
      <c r="E54" s="276"/>
      <c r="F54" s="276"/>
      <c r="G54" s="276"/>
      <c r="H54" s="276"/>
      <c r="I54" s="275"/>
      <c r="J54" s="276"/>
      <c r="K54" s="276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160"/>
      <c r="B55" s="123" t="s">
        <v>63</v>
      </c>
      <c r="C55" s="274"/>
      <c r="D55" s="343"/>
      <c r="E55" s="274"/>
      <c r="F55" s="274"/>
      <c r="G55" s="274"/>
      <c r="H55" s="274"/>
      <c r="I55" s="275"/>
      <c r="J55" s="274"/>
      <c r="K55" s="274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">
      <c r="A56" s="160"/>
      <c r="B56" s="123" t="s">
        <v>65</v>
      </c>
      <c r="C56" s="276"/>
      <c r="D56" s="343"/>
      <c r="E56" s="276"/>
      <c r="F56" s="276"/>
      <c r="G56" s="276"/>
      <c r="H56" s="276"/>
      <c r="I56" s="275"/>
      <c r="J56" s="276"/>
      <c r="K56" s="276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">
      <c r="A57" s="160"/>
      <c r="B57" s="123" t="s">
        <v>66</v>
      </c>
      <c r="C57" s="276"/>
      <c r="D57" s="343"/>
      <c r="E57" s="276"/>
      <c r="F57" s="276"/>
      <c r="G57" s="276"/>
      <c r="H57" s="276"/>
      <c r="I57" s="275"/>
      <c r="J57" s="276"/>
      <c r="K57" s="27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">
      <c r="A58" s="160"/>
      <c r="B58" s="123" t="s">
        <v>74</v>
      </c>
      <c r="C58" s="276"/>
      <c r="D58" s="343"/>
      <c r="E58" s="276"/>
      <c r="F58" s="276"/>
      <c r="G58" s="276"/>
      <c r="H58" s="276"/>
      <c r="I58" s="275"/>
      <c r="J58" s="276"/>
      <c r="K58" s="276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">
      <c r="A59" s="160"/>
      <c r="B59" s="123" t="s">
        <v>68</v>
      </c>
      <c r="C59" s="276"/>
      <c r="D59" s="343"/>
      <c r="E59" s="276"/>
      <c r="F59" s="276"/>
      <c r="G59" s="276"/>
      <c r="H59" s="276"/>
      <c r="I59" s="275"/>
      <c r="J59" s="276"/>
      <c r="K59" s="276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">
      <c r="A60" s="160"/>
      <c r="B60" s="123" t="s">
        <v>75</v>
      </c>
      <c r="C60" s="274"/>
      <c r="D60" s="343"/>
      <c r="E60" s="274"/>
      <c r="F60" s="274"/>
      <c r="G60" s="274"/>
      <c r="H60" s="274"/>
      <c r="I60" s="275"/>
      <c r="J60" s="274"/>
      <c r="K60" s="274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">
      <c r="A61" s="160"/>
      <c r="B61" s="123" t="s">
        <v>76</v>
      </c>
      <c r="C61" s="278"/>
      <c r="D61" s="343"/>
      <c r="E61" s="278"/>
      <c r="F61" s="278"/>
      <c r="G61" s="278"/>
      <c r="H61" s="278"/>
      <c r="I61" s="275"/>
      <c r="J61" s="278"/>
      <c r="K61" s="278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 x14ac:dyDescent="0.2">
      <c r="A62" s="345" t="s">
        <v>77</v>
      </c>
      <c r="B62" s="343"/>
      <c r="C62" s="119">
        <f>SUM(C51:C61)</f>
        <v>0</v>
      </c>
      <c r="D62" s="120"/>
      <c r="E62" s="119">
        <f t="shared" ref="E62:H62" si="8">SUM(E51:E61)</f>
        <v>0</v>
      </c>
      <c r="F62" s="119">
        <f t="shared" si="8"/>
        <v>0</v>
      </c>
      <c r="G62" s="119">
        <f t="shared" si="8"/>
        <v>0</v>
      </c>
      <c r="H62" s="119">
        <f t="shared" si="8"/>
        <v>0</v>
      </c>
      <c r="I62" s="27"/>
      <c r="J62" s="119">
        <f t="shared" ref="J62:K62" si="9">SUM(J51:J61)</f>
        <v>0</v>
      </c>
      <c r="K62" s="119">
        <f t="shared" si="9"/>
        <v>0</v>
      </c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">
      <c r="A63" s="160"/>
      <c r="B63" s="125"/>
      <c r="C63" s="124"/>
      <c r="D63" s="117"/>
      <c r="E63" s="124"/>
      <c r="F63" s="124"/>
      <c r="G63" s="124"/>
      <c r="H63" s="124"/>
      <c r="I63" s="27"/>
      <c r="J63" s="124"/>
      <c r="K63" s="124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345" t="s">
        <v>78</v>
      </c>
      <c r="B64" s="343"/>
      <c r="C64" s="119">
        <f>SUM(C48,C62)</f>
        <v>0</v>
      </c>
      <c r="D64" s="120"/>
      <c r="E64" s="119">
        <f t="shared" ref="E64:H64" si="10">SUM(E48,E62)</f>
        <v>0</v>
      </c>
      <c r="F64" s="119">
        <f t="shared" si="10"/>
        <v>0</v>
      </c>
      <c r="G64" s="119">
        <f t="shared" si="10"/>
        <v>0</v>
      </c>
      <c r="H64" s="119">
        <f t="shared" si="10"/>
        <v>0</v>
      </c>
      <c r="I64" s="27"/>
      <c r="J64" s="119">
        <f t="shared" ref="J64:K64" si="11">SUM(J48,J62)</f>
        <v>0</v>
      </c>
      <c r="K64" s="119">
        <f t="shared" si="11"/>
        <v>0</v>
      </c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160"/>
      <c r="B65" s="125"/>
      <c r="C65" s="124"/>
      <c r="D65" s="117"/>
      <c r="E65" s="124"/>
      <c r="F65" s="124"/>
      <c r="G65" s="124"/>
      <c r="H65" s="124"/>
      <c r="I65" s="27"/>
      <c r="J65" s="124"/>
      <c r="K65" s="124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345" t="s">
        <v>79</v>
      </c>
      <c r="B66" s="343"/>
      <c r="C66" s="119">
        <f>C32-C64</f>
        <v>0</v>
      </c>
      <c r="D66" s="120"/>
      <c r="E66" s="119">
        <f t="shared" ref="E66:H66" si="12">E32-E64</f>
        <v>0</v>
      </c>
      <c r="F66" s="119">
        <f t="shared" si="12"/>
        <v>0</v>
      </c>
      <c r="G66" s="119">
        <f t="shared" si="12"/>
        <v>0</v>
      </c>
      <c r="H66" s="119">
        <f t="shared" si="12"/>
        <v>0</v>
      </c>
      <c r="I66" s="27"/>
      <c r="J66" s="119">
        <f t="shared" ref="J66:K66" si="13">J32-J64</f>
        <v>0</v>
      </c>
      <c r="K66" s="119">
        <f t="shared" si="13"/>
        <v>0</v>
      </c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160"/>
      <c r="B67" s="121"/>
      <c r="C67" s="149"/>
      <c r="D67" s="117"/>
      <c r="E67" s="149"/>
      <c r="F67" s="149"/>
      <c r="G67" s="149"/>
      <c r="H67" s="149"/>
      <c r="I67" s="27"/>
      <c r="J67" s="149"/>
      <c r="K67" s="149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345" t="s">
        <v>80</v>
      </c>
      <c r="B68" s="343"/>
      <c r="C68" s="150"/>
      <c r="D68" s="346"/>
      <c r="E68" s="150"/>
      <c r="F68" s="150"/>
      <c r="G68" s="150"/>
      <c r="H68" s="150"/>
      <c r="I68" s="27"/>
      <c r="J68" s="150"/>
      <c r="K68" s="150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 x14ac:dyDescent="0.2">
      <c r="A69" s="160"/>
      <c r="B69" s="123" t="s">
        <v>81</v>
      </c>
      <c r="C69" s="276"/>
      <c r="D69" s="343"/>
      <c r="E69" s="276"/>
      <c r="F69" s="276"/>
      <c r="G69" s="276"/>
      <c r="H69" s="276"/>
      <c r="I69" s="275"/>
      <c r="J69" s="276"/>
      <c r="K69" s="276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">
      <c r="A70" s="160"/>
      <c r="B70" s="123" t="s">
        <v>82</v>
      </c>
      <c r="C70" s="276"/>
      <c r="D70" s="117"/>
      <c r="E70" s="276"/>
      <c r="F70" s="276"/>
      <c r="G70" s="276"/>
      <c r="H70" s="276"/>
      <c r="I70" s="275"/>
      <c r="J70" s="276"/>
      <c r="K70" s="276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">
      <c r="A71" s="160"/>
      <c r="B71" s="123" t="s">
        <v>83</v>
      </c>
      <c r="C71" s="276"/>
      <c r="D71" s="117"/>
      <c r="E71" s="276"/>
      <c r="F71" s="276"/>
      <c r="G71" s="276"/>
      <c r="H71" s="276"/>
      <c r="I71" s="275"/>
      <c r="J71" s="276"/>
      <c r="K71" s="276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">
      <c r="A72" s="160"/>
      <c r="B72" s="123" t="s">
        <v>84</v>
      </c>
      <c r="C72" s="274"/>
      <c r="D72" s="117"/>
      <c r="E72" s="274"/>
      <c r="F72" s="274"/>
      <c r="G72" s="274"/>
      <c r="H72" s="274"/>
      <c r="I72" s="275"/>
      <c r="J72" s="276"/>
      <c r="K72" s="27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">
      <c r="A73" s="160"/>
      <c r="B73" s="123" t="s">
        <v>85</v>
      </c>
      <c r="C73" s="274"/>
      <c r="D73" s="117"/>
      <c r="E73" s="274"/>
      <c r="F73" s="274"/>
      <c r="G73" s="274"/>
      <c r="H73" s="274"/>
      <c r="I73" s="275"/>
      <c r="J73" s="276"/>
      <c r="K73" s="276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">
      <c r="A74" s="160"/>
      <c r="B74" s="123"/>
      <c r="C74" s="151"/>
      <c r="D74" s="117"/>
      <c r="E74" s="151"/>
      <c r="F74" s="151"/>
      <c r="G74" s="151"/>
      <c r="H74" s="151"/>
      <c r="I74" s="27"/>
      <c r="J74" s="276"/>
      <c r="K74" s="276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">
      <c r="A75" s="160"/>
      <c r="B75" s="121" t="s">
        <v>86</v>
      </c>
      <c r="C75" s="119">
        <f>SUM(C69:C73)</f>
        <v>0</v>
      </c>
      <c r="D75" s="120"/>
      <c r="E75" s="119">
        <f t="shared" ref="E75:G75" si="14">SUM(E69:E73)</f>
        <v>0</v>
      </c>
      <c r="F75" s="119">
        <f t="shared" si="14"/>
        <v>0</v>
      </c>
      <c r="G75" s="119">
        <f t="shared" si="14"/>
        <v>0</v>
      </c>
      <c r="H75" s="119">
        <f>SUM(H69:H74)</f>
        <v>0</v>
      </c>
      <c r="I75" s="27"/>
      <c r="J75" s="119">
        <f t="shared" ref="J75:K75" si="15">SUM(J69:J73)</f>
        <v>0</v>
      </c>
      <c r="K75" s="119">
        <f t="shared" si="15"/>
        <v>0</v>
      </c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">
      <c r="A76" s="160"/>
      <c r="B76" s="121"/>
      <c r="C76" s="124"/>
      <c r="D76" s="117"/>
      <c r="E76" s="124"/>
      <c r="F76" s="124"/>
      <c r="G76" s="124"/>
      <c r="H76" s="124"/>
      <c r="I76" s="27"/>
      <c r="J76" s="124"/>
      <c r="K76" s="124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">
      <c r="A77" s="160"/>
      <c r="B77" s="121" t="s">
        <v>87</v>
      </c>
      <c r="C77" s="119">
        <f>SUM(C64,C75)</f>
        <v>0</v>
      </c>
      <c r="D77" s="120"/>
      <c r="E77" s="119">
        <f t="shared" ref="E77:H77" si="16">SUM(E64,E75)</f>
        <v>0</v>
      </c>
      <c r="F77" s="119">
        <f t="shared" si="16"/>
        <v>0</v>
      </c>
      <c r="G77" s="119">
        <f t="shared" si="16"/>
        <v>0</v>
      </c>
      <c r="H77" s="119">
        <f t="shared" si="16"/>
        <v>0</v>
      </c>
      <c r="I77" s="27"/>
      <c r="J77" s="119">
        <f t="shared" ref="J77:K77" si="17">SUM(J64,J75)</f>
        <v>0</v>
      </c>
      <c r="K77" s="119">
        <f t="shared" si="17"/>
        <v>0</v>
      </c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">
      <c r="A79" s="27"/>
      <c r="B79" s="342" t="s">
        <v>88</v>
      </c>
      <c r="C79" s="323" t="str">
        <f>IF(C32=C77,"TOČNO","NETOČNO")</f>
        <v>TOČNO</v>
      </c>
      <c r="D79" s="110"/>
      <c r="E79" s="323" t="str">
        <f t="shared" ref="E79:H79" si="18">IF(E32=E77,"TOČNO","NETOČNO")</f>
        <v>TOČNO</v>
      </c>
      <c r="F79" s="323" t="str">
        <f t="shared" si="18"/>
        <v>TOČNO</v>
      </c>
      <c r="G79" s="323" t="str">
        <f t="shared" si="18"/>
        <v>TOČNO</v>
      </c>
      <c r="H79" s="323" t="str">
        <f t="shared" si="18"/>
        <v>TOČNO</v>
      </c>
      <c r="I79" s="27"/>
      <c r="J79" s="323" t="str">
        <f t="shared" ref="J79:K79" si="19">IF(J32=J77,"TOČNO","NETOČNO")</f>
        <v>TOČNO</v>
      </c>
      <c r="K79" s="323" t="str">
        <f t="shared" si="19"/>
        <v>TOČNO</v>
      </c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5">
      <c r="A80" s="27"/>
      <c r="B80" s="343"/>
      <c r="C80" s="323" t="str">
        <f>IF(C73='Plan RDG'!B126,"TOČNO","NETOČNO")</f>
        <v>TOČNO</v>
      </c>
      <c r="D80" s="110"/>
      <c r="E80" s="323" t="str">
        <f>IF(E73='Plan RDG'!D126,"TOČNO","NETOČNO")</f>
        <v>TOČNO</v>
      </c>
      <c r="F80" s="324" t="str">
        <f>IF(F73='Plan RDG'!D126+'Plan RDG'!E126,"TOČNO","NETOČNO")</f>
        <v>TOČNO</v>
      </c>
      <c r="G80" s="324" t="str">
        <f>IF(G73='Plan RDG'!D126+'Plan RDG'!E126+'Plan RDG'!F126,"TOČNO","NETOČNO")</f>
        <v>TOČNO</v>
      </c>
      <c r="H80" s="324" t="str">
        <f>IF(H73='Plan RDG'!H126,"TOČNO","NETOČNO")</f>
        <v>TOČNO</v>
      </c>
      <c r="I80" s="27"/>
      <c r="J80" s="324" t="str">
        <f>IF(J73='Plan RDG'!J126,"TOČNO","NETOČNO")</f>
        <v>TOČNO</v>
      </c>
      <c r="K80" s="324" t="str">
        <f>IF(K73='Plan RDG'!J126+'Plan RDG'!K126,"TOČNO","NETOČNO")</f>
        <v>TOČNO</v>
      </c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27" customHeight="1" x14ac:dyDescent="0.2">
      <c r="A83" s="27"/>
      <c r="B83" s="83" t="s">
        <v>89</v>
      </c>
      <c r="C83" s="344" t="s">
        <v>90</v>
      </c>
      <c r="D83" s="343"/>
      <c r="E83" s="343"/>
      <c r="F83" s="343"/>
      <c r="G83" s="343"/>
      <c r="H83" s="343"/>
      <c r="I83" s="343"/>
      <c r="J83" s="343"/>
      <c r="K83" s="343"/>
      <c r="L83" s="343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21" customHeight="1" x14ac:dyDescent="0.2">
      <c r="A84" s="27"/>
      <c r="B84" s="97" t="s">
        <v>39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27" customHeight="1" x14ac:dyDescent="0.2">
      <c r="A85" s="27"/>
      <c r="B85" s="305" t="s">
        <v>40</v>
      </c>
      <c r="C85" s="339"/>
      <c r="D85" s="338"/>
      <c r="E85" s="338"/>
      <c r="F85" s="338"/>
      <c r="G85" s="338"/>
      <c r="H85" s="338"/>
      <c r="I85" s="338"/>
      <c r="J85" s="338"/>
      <c r="K85" s="338"/>
      <c r="L85" s="338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28.5" customHeight="1" x14ac:dyDescent="0.2">
      <c r="A86" s="27"/>
      <c r="B86" s="306" t="s">
        <v>41</v>
      </c>
      <c r="C86" s="339"/>
      <c r="D86" s="338"/>
      <c r="E86" s="338"/>
      <c r="F86" s="338"/>
      <c r="G86" s="338"/>
      <c r="H86" s="338"/>
      <c r="I86" s="338"/>
      <c r="J86" s="338"/>
      <c r="K86" s="338"/>
      <c r="L86" s="338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27.75" customHeight="1" x14ac:dyDescent="0.2">
      <c r="A87" s="27"/>
      <c r="B87" s="306" t="s">
        <v>42</v>
      </c>
      <c r="C87" s="339"/>
      <c r="D87" s="338"/>
      <c r="E87" s="338"/>
      <c r="F87" s="338"/>
      <c r="G87" s="338"/>
      <c r="H87" s="338"/>
      <c r="I87" s="338"/>
      <c r="J87" s="338"/>
      <c r="K87" s="338"/>
      <c r="L87" s="338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37.5" customHeight="1" x14ac:dyDescent="0.2">
      <c r="A88" s="27"/>
      <c r="B88" s="306" t="s">
        <v>91</v>
      </c>
      <c r="C88" s="339"/>
      <c r="D88" s="338"/>
      <c r="E88" s="338"/>
      <c r="F88" s="338"/>
      <c r="G88" s="338"/>
      <c r="H88" s="338"/>
      <c r="I88" s="338"/>
      <c r="J88" s="338"/>
      <c r="K88" s="338"/>
      <c r="L88" s="338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24" customHeight="1" x14ac:dyDescent="0.2">
      <c r="A89" s="27"/>
      <c r="B89" s="306" t="s">
        <v>44</v>
      </c>
      <c r="C89" s="339"/>
      <c r="D89" s="338"/>
      <c r="E89" s="338"/>
      <c r="F89" s="338"/>
      <c r="G89" s="338"/>
      <c r="H89" s="338"/>
      <c r="I89" s="338"/>
      <c r="J89" s="338"/>
      <c r="K89" s="338"/>
      <c r="L89" s="338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24" customHeight="1" x14ac:dyDescent="0.2">
      <c r="A90" s="27"/>
      <c r="B90" s="306" t="s">
        <v>45</v>
      </c>
      <c r="C90" s="339"/>
      <c r="D90" s="338"/>
      <c r="E90" s="338"/>
      <c r="F90" s="338"/>
      <c r="G90" s="338"/>
      <c r="H90" s="338"/>
      <c r="I90" s="338"/>
      <c r="J90" s="338"/>
      <c r="K90" s="338"/>
      <c r="L90" s="338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28.5" customHeight="1" x14ac:dyDescent="0.2">
      <c r="A91" s="27"/>
      <c r="B91" s="306" t="s">
        <v>92</v>
      </c>
      <c r="C91" s="339"/>
      <c r="D91" s="338"/>
      <c r="E91" s="338"/>
      <c r="F91" s="338"/>
      <c r="G91" s="338"/>
      <c r="H91" s="338"/>
      <c r="I91" s="338"/>
      <c r="J91" s="338"/>
      <c r="K91" s="338"/>
      <c r="L91" s="338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8" customHeight="1" x14ac:dyDescent="0.2">
      <c r="A92" s="27"/>
      <c r="B92" s="304" t="s">
        <v>48</v>
      </c>
      <c r="C92" s="302"/>
      <c r="D92" s="302"/>
      <c r="E92" s="272"/>
      <c r="F92" s="272"/>
      <c r="G92" s="272"/>
      <c r="H92" s="272"/>
      <c r="I92" s="272"/>
      <c r="J92" s="272"/>
      <c r="K92" s="272"/>
      <c r="L92" s="272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28.5" customHeight="1" x14ac:dyDescent="0.2">
      <c r="A93" s="27"/>
      <c r="B93" s="307" t="s">
        <v>49</v>
      </c>
      <c r="C93" s="339"/>
      <c r="D93" s="338"/>
      <c r="E93" s="338"/>
      <c r="F93" s="338"/>
      <c r="G93" s="338"/>
      <c r="H93" s="338"/>
      <c r="I93" s="338"/>
      <c r="J93" s="338"/>
      <c r="K93" s="338"/>
      <c r="L93" s="338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28.5" customHeight="1" x14ac:dyDescent="0.2">
      <c r="A94" s="27"/>
      <c r="B94" s="303" t="s">
        <v>50</v>
      </c>
      <c r="C94" s="339"/>
      <c r="D94" s="338"/>
      <c r="E94" s="338"/>
      <c r="F94" s="338"/>
      <c r="G94" s="338"/>
      <c r="H94" s="338"/>
      <c r="I94" s="338"/>
      <c r="J94" s="338"/>
      <c r="K94" s="338"/>
      <c r="L94" s="338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28.5" customHeight="1" x14ac:dyDescent="0.2">
      <c r="A95" s="27"/>
      <c r="B95" s="303" t="s">
        <v>51</v>
      </c>
      <c r="C95" s="339"/>
      <c r="D95" s="338"/>
      <c r="E95" s="338"/>
      <c r="F95" s="338"/>
      <c r="G95" s="338"/>
      <c r="H95" s="338"/>
      <c r="I95" s="338"/>
      <c r="J95" s="338"/>
      <c r="K95" s="338"/>
      <c r="L95" s="338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28.5" customHeight="1" x14ac:dyDescent="0.2">
      <c r="A96" s="27"/>
      <c r="B96" s="303" t="s">
        <v>52</v>
      </c>
      <c r="C96" s="339"/>
      <c r="D96" s="338"/>
      <c r="E96" s="338"/>
      <c r="F96" s="338"/>
      <c r="G96" s="338"/>
      <c r="H96" s="338"/>
      <c r="I96" s="338"/>
      <c r="J96" s="338"/>
      <c r="K96" s="338"/>
      <c r="L96" s="338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28.5" customHeight="1" x14ac:dyDescent="0.2">
      <c r="A97" s="27"/>
      <c r="B97" s="303" t="s">
        <v>42</v>
      </c>
      <c r="C97" s="339"/>
      <c r="D97" s="338"/>
      <c r="E97" s="338"/>
      <c r="F97" s="338"/>
      <c r="G97" s="338"/>
      <c r="H97" s="338"/>
      <c r="I97" s="338"/>
      <c r="J97" s="338"/>
      <c r="K97" s="338"/>
      <c r="L97" s="338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28.5" customHeight="1" x14ac:dyDescent="0.2">
      <c r="A98" s="27"/>
      <c r="B98" s="303" t="s">
        <v>44</v>
      </c>
      <c r="C98" s="339"/>
      <c r="D98" s="338"/>
      <c r="E98" s="338"/>
      <c r="F98" s="338"/>
      <c r="G98" s="338"/>
      <c r="H98" s="338"/>
      <c r="I98" s="338"/>
      <c r="J98" s="338"/>
      <c r="K98" s="338"/>
      <c r="L98" s="338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28.5" customHeight="1" x14ac:dyDescent="0.2">
      <c r="A99" s="27"/>
      <c r="B99" s="303" t="s">
        <v>53</v>
      </c>
      <c r="C99" s="339"/>
      <c r="D99" s="338"/>
      <c r="E99" s="338"/>
      <c r="F99" s="338"/>
      <c r="G99" s="338"/>
      <c r="H99" s="338"/>
      <c r="I99" s="338"/>
      <c r="J99" s="338"/>
      <c r="K99" s="338"/>
      <c r="L99" s="338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33.75" customHeight="1" x14ac:dyDescent="0.2">
      <c r="A100" s="27"/>
      <c r="B100" s="308" t="s">
        <v>54</v>
      </c>
      <c r="C100" s="340"/>
      <c r="D100" s="341"/>
      <c r="E100" s="341"/>
      <c r="F100" s="341"/>
      <c r="G100" s="341"/>
      <c r="H100" s="341"/>
      <c r="I100" s="341"/>
      <c r="J100" s="341"/>
      <c r="K100" s="341"/>
      <c r="L100" s="34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20.25" customHeight="1" x14ac:dyDescent="0.2">
      <c r="A101" s="27"/>
      <c r="B101" s="128" t="s">
        <v>57</v>
      </c>
      <c r="C101" s="309"/>
      <c r="D101" s="302"/>
      <c r="E101" s="272"/>
      <c r="F101" s="272"/>
      <c r="G101" s="272"/>
      <c r="H101" s="272"/>
      <c r="I101" s="272"/>
      <c r="J101" s="272"/>
      <c r="K101" s="272"/>
      <c r="L101" s="272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24.75" customHeight="1" x14ac:dyDescent="0.2">
      <c r="A102" s="27"/>
      <c r="B102" s="308" t="s">
        <v>58</v>
      </c>
      <c r="C102" s="339"/>
      <c r="D102" s="338"/>
      <c r="E102" s="338"/>
      <c r="F102" s="338"/>
      <c r="G102" s="338"/>
      <c r="H102" s="338"/>
      <c r="I102" s="338"/>
      <c r="J102" s="338"/>
      <c r="K102" s="338"/>
      <c r="L102" s="338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36.75" customHeight="1" x14ac:dyDescent="0.2">
      <c r="A103" s="27"/>
      <c r="B103" s="308" t="s">
        <v>93</v>
      </c>
      <c r="C103" s="339"/>
      <c r="D103" s="338"/>
      <c r="E103" s="338"/>
      <c r="F103" s="338"/>
      <c r="G103" s="338"/>
      <c r="H103" s="338"/>
      <c r="I103" s="338"/>
      <c r="J103" s="338"/>
      <c r="K103" s="338"/>
      <c r="L103" s="338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28.5" customHeight="1" x14ac:dyDescent="0.2">
      <c r="A104" s="27"/>
      <c r="B104" s="308" t="s">
        <v>60</v>
      </c>
      <c r="C104" s="339"/>
      <c r="D104" s="338"/>
      <c r="E104" s="338"/>
      <c r="F104" s="338"/>
      <c r="G104" s="338"/>
      <c r="H104" s="338"/>
      <c r="I104" s="338"/>
      <c r="J104" s="338"/>
      <c r="K104" s="338"/>
      <c r="L104" s="338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27" customHeight="1" x14ac:dyDescent="0.2">
      <c r="A105" s="27"/>
      <c r="B105" s="308" t="s">
        <v>94</v>
      </c>
      <c r="C105" s="339"/>
      <c r="D105" s="338"/>
      <c r="E105" s="338"/>
      <c r="F105" s="338"/>
      <c r="G105" s="338"/>
      <c r="H105" s="338"/>
      <c r="I105" s="338"/>
      <c r="J105" s="338"/>
      <c r="K105" s="338"/>
      <c r="L105" s="338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25.5" customHeight="1" x14ac:dyDescent="0.2">
      <c r="A106" s="27"/>
      <c r="B106" s="308" t="s">
        <v>63</v>
      </c>
      <c r="C106" s="339"/>
      <c r="D106" s="338"/>
      <c r="E106" s="338"/>
      <c r="F106" s="338"/>
      <c r="G106" s="338"/>
      <c r="H106" s="338"/>
      <c r="I106" s="338"/>
      <c r="J106" s="338"/>
      <c r="K106" s="338"/>
      <c r="L106" s="338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30" customHeight="1" x14ac:dyDescent="0.2">
      <c r="A107" s="27"/>
      <c r="B107" s="308" t="s">
        <v>64</v>
      </c>
      <c r="C107" s="339"/>
      <c r="D107" s="338"/>
      <c r="E107" s="338"/>
      <c r="F107" s="338"/>
      <c r="G107" s="338"/>
      <c r="H107" s="338"/>
      <c r="I107" s="338"/>
      <c r="J107" s="338"/>
      <c r="K107" s="338"/>
      <c r="L107" s="338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27" customHeight="1" x14ac:dyDescent="0.2">
      <c r="A108" s="27"/>
      <c r="B108" s="308" t="s">
        <v>65</v>
      </c>
      <c r="C108" s="339"/>
      <c r="D108" s="338"/>
      <c r="E108" s="338"/>
      <c r="F108" s="338"/>
      <c r="G108" s="338"/>
      <c r="H108" s="338"/>
      <c r="I108" s="338"/>
      <c r="J108" s="338"/>
      <c r="K108" s="338"/>
      <c r="L108" s="338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24" customHeight="1" x14ac:dyDescent="0.2">
      <c r="A109" s="27"/>
      <c r="B109" s="308" t="s">
        <v>66</v>
      </c>
      <c r="C109" s="339"/>
      <c r="D109" s="338"/>
      <c r="E109" s="338"/>
      <c r="F109" s="338"/>
      <c r="G109" s="338"/>
      <c r="H109" s="338"/>
      <c r="I109" s="338"/>
      <c r="J109" s="338"/>
      <c r="K109" s="338"/>
      <c r="L109" s="338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3.25" customHeight="1" x14ac:dyDescent="0.2">
      <c r="A110" s="27"/>
      <c r="B110" s="308" t="s">
        <v>67</v>
      </c>
      <c r="C110" s="339"/>
      <c r="D110" s="338"/>
      <c r="E110" s="338"/>
      <c r="F110" s="338"/>
      <c r="G110" s="338"/>
      <c r="H110" s="338"/>
      <c r="I110" s="338"/>
      <c r="J110" s="338"/>
      <c r="K110" s="338"/>
      <c r="L110" s="338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26.25" customHeight="1" x14ac:dyDescent="0.2">
      <c r="A111" s="27"/>
      <c r="B111" s="308" t="s">
        <v>68</v>
      </c>
      <c r="C111" s="339"/>
      <c r="D111" s="338"/>
      <c r="E111" s="338"/>
      <c r="F111" s="338"/>
      <c r="G111" s="338"/>
      <c r="H111" s="338"/>
      <c r="I111" s="338"/>
      <c r="J111" s="338"/>
      <c r="K111" s="338"/>
      <c r="L111" s="338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30" customHeight="1" x14ac:dyDescent="0.2">
      <c r="A112" s="27"/>
      <c r="B112" s="308" t="s">
        <v>95</v>
      </c>
      <c r="C112" s="339"/>
      <c r="D112" s="338"/>
      <c r="E112" s="338"/>
      <c r="F112" s="338"/>
      <c r="G112" s="338"/>
      <c r="H112" s="338"/>
      <c r="I112" s="338"/>
      <c r="J112" s="338"/>
      <c r="K112" s="338"/>
      <c r="L112" s="338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25.5" customHeight="1" x14ac:dyDescent="0.2">
      <c r="A113" s="27"/>
      <c r="B113" s="308" t="s">
        <v>70</v>
      </c>
      <c r="C113" s="340"/>
      <c r="D113" s="341"/>
      <c r="E113" s="341"/>
      <c r="F113" s="341"/>
      <c r="G113" s="341"/>
      <c r="H113" s="341"/>
      <c r="I113" s="341"/>
      <c r="J113" s="341"/>
      <c r="K113" s="341"/>
      <c r="L113" s="341"/>
      <c r="M113" s="272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7.25" customHeight="1" x14ac:dyDescent="0.2">
      <c r="A114" s="27"/>
      <c r="B114" s="127" t="s">
        <v>72</v>
      </c>
      <c r="C114" s="302"/>
      <c r="D114" s="30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38.25" customHeight="1" x14ac:dyDescent="0.2">
      <c r="A115" s="27"/>
      <c r="B115" s="308" t="s">
        <v>96</v>
      </c>
      <c r="C115" s="339"/>
      <c r="D115" s="338"/>
      <c r="E115" s="338"/>
      <c r="F115" s="338"/>
      <c r="G115" s="338"/>
      <c r="H115" s="338"/>
      <c r="I115" s="338"/>
      <c r="J115" s="338"/>
      <c r="K115" s="338"/>
      <c r="L115" s="338"/>
      <c r="M115" s="272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25.5" customHeight="1" x14ac:dyDescent="0.2">
      <c r="A116" s="27"/>
      <c r="B116" s="308" t="s">
        <v>73</v>
      </c>
      <c r="C116" s="339"/>
      <c r="D116" s="338"/>
      <c r="E116" s="338"/>
      <c r="F116" s="338"/>
      <c r="G116" s="338"/>
      <c r="H116" s="338"/>
      <c r="I116" s="338"/>
      <c r="J116" s="338"/>
      <c r="K116" s="338"/>
      <c r="L116" s="338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25.5" customHeight="1" x14ac:dyDescent="0.2">
      <c r="A117" s="27"/>
      <c r="B117" s="308" t="s">
        <v>94</v>
      </c>
      <c r="C117" s="339"/>
      <c r="D117" s="338"/>
      <c r="E117" s="338"/>
      <c r="F117" s="338"/>
      <c r="G117" s="338"/>
      <c r="H117" s="338"/>
      <c r="I117" s="338"/>
      <c r="J117" s="338"/>
      <c r="K117" s="338"/>
      <c r="L117" s="338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25.5" customHeight="1" x14ac:dyDescent="0.2">
      <c r="A118" s="27"/>
      <c r="B118" s="308" t="s">
        <v>63</v>
      </c>
      <c r="C118" s="339"/>
      <c r="D118" s="338"/>
      <c r="E118" s="338"/>
      <c r="F118" s="338"/>
      <c r="G118" s="338"/>
      <c r="H118" s="338"/>
      <c r="I118" s="338"/>
      <c r="J118" s="338"/>
      <c r="K118" s="338"/>
      <c r="L118" s="338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25.5" customHeight="1" x14ac:dyDescent="0.2">
      <c r="A119" s="27"/>
      <c r="B119" s="308" t="s">
        <v>65</v>
      </c>
      <c r="C119" s="339"/>
      <c r="D119" s="338"/>
      <c r="E119" s="338"/>
      <c r="F119" s="338"/>
      <c r="G119" s="338"/>
      <c r="H119" s="338"/>
      <c r="I119" s="338"/>
      <c r="J119" s="338"/>
      <c r="K119" s="338"/>
      <c r="L119" s="338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25.5" customHeight="1" x14ac:dyDescent="0.2">
      <c r="A120" s="27"/>
      <c r="B120" s="308" t="s">
        <v>66</v>
      </c>
      <c r="C120" s="339"/>
      <c r="D120" s="338"/>
      <c r="E120" s="338"/>
      <c r="F120" s="338"/>
      <c r="G120" s="338"/>
      <c r="H120" s="338"/>
      <c r="I120" s="338"/>
      <c r="J120" s="338"/>
      <c r="K120" s="338"/>
      <c r="L120" s="338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25.5" customHeight="1" x14ac:dyDescent="0.2">
      <c r="A121" s="27"/>
      <c r="B121" s="308" t="s">
        <v>67</v>
      </c>
      <c r="C121" s="339"/>
      <c r="D121" s="338"/>
      <c r="E121" s="338"/>
      <c r="F121" s="338"/>
      <c r="G121" s="338"/>
      <c r="H121" s="338"/>
      <c r="I121" s="338"/>
      <c r="J121" s="338"/>
      <c r="K121" s="338"/>
      <c r="L121" s="338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25.5" customHeight="1" x14ac:dyDescent="0.2">
      <c r="A122" s="27"/>
      <c r="B122" s="308" t="s">
        <v>68</v>
      </c>
      <c r="C122" s="339"/>
      <c r="D122" s="338"/>
      <c r="E122" s="338"/>
      <c r="F122" s="338"/>
      <c r="G122" s="338"/>
      <c r="H122" s="338"/>
      <c r="I122" s="338"/>
      <c r="J122" s="338"/>
      <c r="K122" s="338"/>
      <c r="L122" s="338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25.5" customHeight="1" x14ac:dyDescent="0.2">
      <c r="A123" s="27"/>
      <c r="B123" s="308" t="s">
        <v>97</v>
      </c>
      <c r="C123" s="339"/>
      <c r="D123" s="338"/>
      <c r="E123" s="338"/>
      <c r="F123" s="338"/>
      <c r="G123" s="338"/>
      <c r="H123" s="338"/>
      <c r="I123" s="338"/>
      <c r="J123" s="338"/>
      <c r="K123" s="338"/>
      <c r="L123" s="338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25.5" customHeight="1" x14ac:dyDescent="0.2">
      <c r="A124" s="27"/>
      <c r="B124" s="308" t="s">
        <v>76</v>
      </c>
      <c r="C124" s="339"/>
      <c r="D124" s="338"/>
      <c r="E124" s="338"/>
      <c r="F124" s="338"/>
      <c r="G124" s="338"/>
      <c r="H124" s="338"/>
      <c r="I124" s="338"/>
      <c r="J124" s="338"/>
      <c r="K124" s="338"/>
      <c r="L124" s="338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8" customHeight="1" x14ac:dyDescent="0.2">
      <c r="A125" s="27"/>
      <c r="B125" s="128" t="s">
        <v>80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27" customHeight="1" x14ac:dyDescent="0.2">
      <c r="A126" s="27"/>
      <c r="B126" s="308" t="s">
        <v>81</v>
      </c>
      <c r="C126" s="337"/>
      <c r="D126" s="338"/>
      <c r="E126" s="338"/>
      <c r="F126" s="338"/>
      <c r="G126" s="338"/>
      <c r="H126" s="338"/>
      <c r="I126" s="338"/>
      <c r="J126" s="338"/>
      <c r="K126" s="338"/>
      <c r="L126" s="338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8" customHeight="1" x14ac:dyDescent="0.2">
      <c r="A127" s="27"/>
      <c r="B127" s="308" t="s">
        <v>82</v>
      </c>
      <c r="C127" s="337"/>
      <c r="D127" s="338"/>
      <c r="E127" s="338"/>
      <c r="F127" s="338"/>
      <c r="G127" s="338"/>
      <c r="H127" s="338"/>
      <c r="I127" s="338"/>
      <c r="J127" s="338"/>
      <c r="K127" s="338"/>
      <c r="L127" s="338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8" customHeight="1" x14ac:dyDescent="0.2">
      <c r="A128" s="27"/>
      <c r="B128" s="308" t="s">
        <v>83</v>
      </c>
      <c r="C128" s="337"/>
      <c r="D128" s="338"/>
      <c r="E128" s="338"/>
      <c r="F128" s="338"/>
      <c r="G128" s="338"/>
      <c r="H128" s="338"/>
      <c r="I128" s="338"/>
      <c r="J128" s="338"/>
      <c r="K128" s="338"/>
      <c r="L128" s="338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8" customHeight="1" x14ac:dyDescent="0.2">
      <c r="A129" s="27"/>
      <c r="B129" s="308" t="s">
        <v>84</v>
      </c>
      <c r="C129" s="337"/>
      <c r="D129" s="338"/>
      <c r="E129" s="338"/>
      <c r="F129" s="338"/>
      <c r="G129" s="338"/>
      <c r="H129" s="338"/>
      <c r="I129" s="338"/>
      <c r="J129" s="338"/>
      <c r="K129" s="338"/>
      <c r="L129" s="338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8" customHeight="1" x14ac:dyDescent="0.2">
      <c r="A130" s="27"/>
      <c r="B130" s="308" t="s">
        <v>85</v>
      </c>
      <c r="C130" s="337"/>
      <c r="D130" s="338"/>
      <c r="E130" s="338"/>
      <c r="F130" s="338"/>
      <c r="G130" s="338"/>
      <c r="H130" s="338"/>
      <c r="I130" s="338"/>
      <c r="J130" s="338"/>
      <c r="K130" s="338"/>
      <c r="L130" s="338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8" customHeight="1" x14ac:dyDescent="0.2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25.5" customHeight="1" x14ac:dyDescent="0.2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5" customHeight="1" x14ac:dyDescent="0.2">
      <c r="B133" s="129" t="s">
        <v>98</v>
      </c>
      <c r="C133" s="130" t="str">
        <f>REPT('[1]Informacije o klubu'!B35,1)</f>
        <v/>
      </c>
      <c r="D133" s="131"/>
      <c r="E133" s="132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15" customHeight="1" x14ac:dyDescent="0.2">
      <c r="A134" s="129"/>
      <c r="B134" s="299" t="str">
        <f>REPT('Informacije o klubu'!B31,1)</f>
        <v/>
      </c>
      <c r="C134" s="130"/>
      <c r="D134" s="131"/>
      <c r="E134" s="132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12.75" customHeight="1" x14ac:dyDescent="0.2">
      <c r="B135" s="98" t="s">
        <v>99</v>
      </c>
      <c r="C135" s="134"/>
      <c r="D135" s="134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12.75" customHeight="1" x14ac:dyDescent="0.2">
      <c r="A136" s="27"/>
      <c r="B136" s="299" t="str">
        <f>REPT('Informacije o klubu'!B11,1)</f>
        <v/>
      </c>
      <c r="C136" s="110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5">
      <c r="A137" s="27"/>
      <c r="B137" s="299" t="str">
        <f>REPT('Informacije o klubu'!B13,1)</f>
        <v/>
      </c>
      <c r="C137" s="135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">
      <c r="A138" s="27"/>
      <c r="B138" s="27"/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">
      <c r="A139" s="27"/>
      <c r="B139" s="98" t="s">
        <v>100</v>
      </c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2.75" customHeight="1" x14ac:dyDescent="0.2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  <row r="1001" spans="1:26" ht="12.75" customHeight="1" x14ac:dyDescent="0.2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</row>
    <row r="1002" spans="1:26" ht="12.75" customHeight="1" x14ac:dyDescent="0.2">
      <c r="A1002" s="27"/>
      <c r="B1002" s="27"/>
      <c r="C1002" s="110"/>
      <c r="D1002" s="110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</row>
  </sheetData>
  <sheetProtection algorithmName="SHA-1" hashValue="ET2J1A3K0wVaueiw4dlM3xQqqoU=" saltValue="jiDqz5Iqe7hBQwDZvWYlDg==" spinCount="100000" sheet="1" objects="1" scenarios="1"/>
  <mergeCells count="65">
    <mergeCell ref="B9:B10"/>
    <mergeCell ref="C9:C10"/>
    <mergeCell ref="E9:H9"/>
    <mergeCell ref="J9:K9"/>
    <mergeCell ref="A11:B11"/>
    <mergeCell ref="D11:D18"/>
    <mergeCell ref="A68:B68"/>
    <mergeCell ref="D68:D69"/>
    <mergeCell ref="A19:B19"/>
    <mergeCell ref="A21:B21"/>
    <mergeCell ref="D21:D28"/>
    <mergeCell ref="A30:B30"/>
    <mergeCell ref="A32:B32"/>
    <mergeCell ref="A34:B34"/>
    <mergeCell ref="D34:D48"/>
    <mergeCell ref="A48:B48"/>
    <mergeCell ref="A50:B50"/>
    <mergeCell ref="D50:D61"/>
    <mergeCell ref="A62:B62"/>
    <mergeCell ref="A64:B64"/>
    <mergeCell ref="A66:B66"/>
    <mergeCell ref="C95:L95"/>
    <mergeCell ref="B79:B80"/>
    <mergeCell ref="C83:L83"/>
    <mergeCell ref="C85:L85"/>
    <mergeCell ref="C86:L86"/>
    <mergeCell ref="C87:L87"/>
    <mergeCell ref="C88:L88"/>
    <mergeCell ref="C89:L89"/>
    <mergeCell ref="C90:L90"/>
    <mergeCell ref="C91:L91"/>
    <mergeCell ref="C93:L93"/>
    <mergeCell ref="C94:L94"/>
    <mergeCell ref="C108:L108"/>
    <mergeCell ref="C96:L96"/>
    <mergeCell ref="C97:L97"/>
    <mergeCell ref="C98:L98"/>
    <mergeCell ref="C99:L99"/>
    <mergeCell ref="C100:L100"/>
    <mergeCell ref="C102:L102"/>
    <mergeCell ref="C103:L103"/>
    <mergeCell ref="C104:L104"/>
    <mergeCell ref="C105:L105"/>
    <mergeCell ref="C106:L106"/>
    <mergeCell ref="C107:L107"/>
    <mergeCell ref="C121:L121"/>
    <mergeCell ref="C109:L109"/>
    <mergeCell ref="C110:L110"/>
    <mergeCell ref="C111:L111"/>
    <mergeCell ref="C112:L112"/>
    <mergeCell ref="C113:L113"/>
    <mergeCell ref="C115:L115"/>
    <mergeCell ref="C116:L116"/>
    <mergeCell ref="C117:L117"/>
    <mergeCell ref="C118:L118"/>
    <mergeCell ref="C119:L119"/>
    <mergeCell ref="C120:L120"/>
    <mergeCell ref="C129:L129"/>
    <mergeCell ref="C130:L130"/>
    <mergeCell ref="C122:L122"/>
    <mergeCell ref="C123:L123"/>
    <mergeCell ref="C124:L124"/>
    <mergeCell ref="C126:L126"/>
    <mergeCell ref="C127:L127"/>
    <mergeCell ref="C128:L128"/>
  </mergeCells>
  <conditionalFormatting sqref="C79:C80 E79:H80 J79:K80">
    <cfRule type="cellIs" dxfId="29" priority="1" operator="equal">
      <formula>"TOČNO"</formula>
    </cfRule>
    <cfRule type="cellIs" dxfId="28" priority="2" operator="equal">
      <formula>"NETOČNO"</formula>
    </cfRule>
  </conditionalFormatting>
  <pageMargins left="0.25" right="0.25" top="0.75" bottom="0.75" header="0.3" footer="0.3"/>
  <pageSetup paperSize="9" scale="86" fitToHeight="0" orientation="landscape" r:id="rId1"/>
  <rowBreaks count="3" manualBreakCount="3">
    <brk id="33" max="16383" man="1"/>
    <brk id="100" max="16383" man="1"/>
    <brk id="113" max="16383" man="1"/>
  </rowBreaks>
  <customProperties>
    <customPr name="OrphanNamesChecke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42AC-A428-4A29-9AC1-E81244F6F11E}">
  <sheetPr>
    <tabColor theme="3"/>
    <pageSetUpPr fitToPage="1"/>
  </sheetPr>
  <dimension ref="A1:Z997"/>
  <sheetViews>
    <sheetView zoomScale="130" zoomScaleNormal="130" workbookViewId="0">
      <pane ySplit="8" topLeftCell="A124" activePane="bottomLeft" state="frozen"/>
      <selection activeCell="A58" sqref="A58"/>
      <selection pane="bottomLeft" activeCell="N126" sqref="N126"/>
    </sheetView>
  </sheetViews>
  <sheetFormatPr defaultColWidth="12.5703125" defaultRowHeight="12.75" x14ac:dyDescent="0.2"/>
  <cols>
    <col min="1" max="1" width="52" customWidth="1"/>
    <col min="2" max="2" width="14.42578125" customWidth="1"/>
    <col min="3" max="3" width="0.7109375" customWidth="1"/>
    <col min="4" max="8" width="14.42578125" customWidth="1"/>
    <col min="9" max="9" width="3.28515625" customWidth="1"/>
    <col min="10" max="12" width="14.42578125" customWidth="1"/>
    <col min="13" max="13" width="1" customWidth="1"/>
    <col min="14" max="14" width="14.42578125" customWidth="1"/>
    <col min="15" max="26" width="8.7109375" customWidth="1"/>
  </cols>
  <sheetData>
    <row r="1" spans="1:26" ht="12.75" customHeight="1" x14ac:dyDescent="0.2">
      <c r="A1" s="362" t="s">
        <v>28</v>
      </c>
      <c r="B1" s="355"/>
      <c r="C1" s="355"/>
      <c r="D1" s="355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363"/>
      <c r="B2" s="364"/>
      <c r="C2" s="364"/>
      <c r="D2" s="365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164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5">
      <c r="A5" s="165" t="s">
        <v>30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7" customHeight="1" x14ac:dyDescent="0.2">
      <c r="A7" s="366" t="s">
        <v>32</v>
      </c>
      <c r="B7" s="368" t="s">
        <v>102</v>
      </c>
      <c r="C7" s="166"/>
      <c r="D7" s="369" t="s">
        <v>103</v>
      </c>
      <c r="E7" s="364"/>
      <c r="F7" s="364"/>
      <c r="G7" s="364"/>
      <c r="H7" s="365"/>
      <c r="I7" s="167"/>
      <c r="J7" s="370" t="s">
        <v>104</v>
      </c>
      <c r="K7" s="364"/>
      <c r="L7" s="365"/>
      <c r="M7" s="168"/>
      <c r="N7" s="371" t="s">
        <v>105</v>
      </c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68.25" customHeight="1" x14ac:dyDescent="0.2">
      <c r="A8" s="367"/>
      <c r="B8" s="367"/>
      <c r="C8" s="169"/>
      <c r="D8" s="170" t="s">
        <v>106</v>
      </c>
      <c r="E8" s="170" t="s">
        <v>107</v>
      </c>
      <c r="F8" s="170" t="s">
        <v>108</v>
      </c>
      <c r="G8" s="170" t="s">
        <v>109</v>
      </c>
      <c r="H8" s="171" t="s">
        <v>110</v>
      </c>
      <c r="I8" s="168"/>
      <c r="J8" s="170" t="s">
        <v>111</v>
      </c>
      <c r="K8" s="170" t="s">
        <v>112</v>
      </c>
      <c r="L8" s="171" t="s">
        <v>113</v>
      </c>
      <c r="M8" s="168"/>
      <c r="N8" s="367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172" t="s">
        <v>114</v>
      </c>
      <c r="B9" s="253"/>
      <c r="C9" s="254"/>
      <c r="D9" s="255"/>
      <c r="E9" s="255"/>
      <c r="F9" s="255"/>
      <c r="G9" s="255"/>
      <c r="H9" s="301">
        <f>SUM(D9:G9)</f>
        <v>0</v>
      </c>
      <c r="I9" s="257"/>
      <c r="J9" s="255"/>
      <c r="K9" s="255"/>
      <c r="L9" s="301">
        <f>SUM(J9:K9)</f>
        <v>0</v>
      </c>
      <c r="M9" s="257"/>
      <c r="N9" s="301">
        <f>H9+L9</f>
        <v>0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172" t="s">
        <v>115</v>
      </c>
      <c r="B10" s="253"/>
      <c r="C10" s="254"/>
      <c r="D10" s="255"/>
      <c r="E10" s="258"/>
      <c r="F10" s="255"/>
      <c r="G10" s="255"/>
      <c r="H10" s="301">
        <f t="shared" ref="H10:H14" si="0">SUM(D10:G10)</f>
        <v>0</v>
      </c>
      <c r="I10" s="257"/>
      <c r="J10" s="255"/>
      <c r="K10" s="258"/>
      <c r="L10" s="301">
        <f t="shared" ref="L10:L14" si="1">SUM(J10:K10)</f>
        <v>0</v>
      </c>
      <c r="M10" s="257"/>
      <c r="N10" s="301">
        <f t="shared" ref="N10:N14" si="2">H10+L10</f>
        <v>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172" t="s">
        <v>116</v>
      </c>
      <c r="B11" s="254"/>
      <c r="C11" s="254"/>
      <c r="D11" s="258"/>
      <c r="E11" s="258"/>
      <c r="F11" s="258"/>
      <c r="G11" s="258"/>
      <c r="H11" s="301">
        <f t="shared" si="0"/>
        <v>0</v>
      </c>
      <c r="I11" s="257"/>
      <c r="J11" s="258"/>
      <c r="K11" s="258"/>
      <c r="L11" s="301">
        <f t="shared" si="1"/>
        <v>0</v>
      </c>
      <c r="M11" s="257"/>
      <c r="N11" s="301">
        <f t="shared" si="2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172" t="s">
        <v>117</v>
      </c>
      <c r="B12" s="253"/>
      <c r="C12" s="254"/>
      <c r="D12" s="255"/>
      <c r="E12" s="255"/>
      <c r="F12" s="255"/>
      <c r="G12" s="255"/>
      <c r="H12" s="301">
        <f t="shared" si="0"/>
        <v>0</v>
      </c>
      <c r="I12" s="257"/>
      <c r="J12" s="255"/>
      <c r="K12" s="255"/>
      <c r="L12" s="301">
        <f t="shared" si="1"/>
        <v>0</v>
      </c>
      <c r="M12" s="257"/>
      <c r="N12" s="301">
        <f t="shared" si="2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172" t="s">
        <v>118</v>
      </c>
      <c r="B13" s="253"/>
      <c r="C13" s="254"/>
      <c r="D13" s="255"/>
      <c r="E13" s="255"/>
      <c r="F13" s="255"/>
      <c r="G13" s="255"/>
      <c r="H13" s="301">
        <f t="shared" si="0"/>
        <v>0</v>
      </c>
      <c r="I13" s="257"/>
      <c r="J13" s="255"/>
      <c r="K13" s="255"/>
      <c r="L13" s="301">
        <f t="shared" si="1"/>
        <v>0</v>
      </c>
      <c r="M13" s="257"/>
      <c r="N13" s="301">
        <f t="shared" si="2"/>
        <v>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172" t="s">
        <v>119</v>
      </c>
      <c r="B14" s="254"/>
      <c r="C14" s="254"/>
      <c r="D14" s="258"/>
      <c r="E14" s="258"/>
      <c r="F14" s="258"/>
      <c r="G14" s="258"/>
      <c r="H14" s="301">
        <f t="shared" si="0"/>
        <v>0</v>
      </c>
      <c r="I14" s="257"/>
      <c r="J14" s="258"/>
      <c r="K14" s="258"/>
      <c r="L14" s="301">
        <f t="shared" si="1"/>
        <v>0</v>
      </c>
      <c r="M14" s="257"/>
      <c r="N14" s="301">
        <f t="shared" si="2"/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176" t="s">
        <v>120</v>
      </c>
      <c r="B15" s="177">
        <f>SUM(B9:B14)</f>
        <v>0</v>
      </c>
      <c r="C15" s="178"/>
      <c r="D15" s="99">
        <f t="shared" ref="D15:G15" si="3">SUM(D9:D14)</f>
        <v>0</v>
      </c>
      <c r="E15" s="99">
        <f t="shared" si="3"/>
        <v>0</v>
      </c>
      <c r="F15" s="99">
        <f t="shared" si="3"/>
        <v>0</v>
      </c>
      <c r="G15" s="99">
        <f t="shared" si="3"/>
        <v>0</v>
      </c>
      <c r="H15" s="99">
        <f t="shared" ref="H15" si="4">SUM(D15:G15)</f>
        <v>0</v>
      </c>
      <c r="I15" s="175"/>
      <c r="J15" s="99">
        <f t="shared" ref="J15:K15" si="5">SUM(J9:J14)</f>
        <v>0</v>
      </c>
      <c r="K15" s="99">
        <f t="shared" si="5"/>
        <v>0</v>
      </c>
      <c r="L15" s="99">
        <f t="shared" ref="L15" si="6">SUM(J15,K15)</f>
        <v>0</v>
      </c>
      <c r="M15" s="179"/>
      <c r="N15" s="99">
        <f t="shared" ref="N15" si="7">SUM(H15,L15)</f>
        <v>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172"/>
      <c r="B16" s="173"/>
      <c r="C16" s="173"/>
      <c r="D16" s="155"/>
      <c r="E16" s="155"/>
      <c r="F16" s="155"/>
      <c r="G16" s="155"/>
      <c r="H16" s="256"/>
      <c r="I16" s="175"/>
      <c r="J16" s="155"/>
      <c r="K16" s="155"/>
      <c r="L16" s="256"/>
      <c r="M16" s="175"/>
      <c r="N16" s="256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180" t="s">
        <v>121</v>
      </c>
      <c r="B17" s="253"/>
      <c r="C17" s="254"/>
      <c r="D17" s="255"/>
      <c r="E17" s="255"/>
      <c r="F17" s="255"/>
      <c r="G17" s="255"/>
      <c r="H17" s="301">
        <f t="shared" ref="H17:H21" si="8">SUM(D17:G17)</f>
        <v>0</v>
      </c>
      <c r="I17" s="257"/>
      <c r="J17" s="255"/>
      <c r="K17" s="255"/>
      <c r="L17" s="301">
        <f t="shared" ref="L17:L21" si="9">SUM(J17:K17)</f>
        <v>0</v>
      </c>
      <c r="M17" s="257"/>
      <c r="N17" s="301">
        <f t="shared" ref="N17:N21" si="10">H17+L17</f>
        <v>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180" t="s">
        <v>122</v>
      </c>
      <c r="B18" s="253"/>
      <c r="C18" s="254"/>
      <c r="D18" s="255"/>
      <c r="E18" s="255"/>
      <c r="F18" s="255"/>
      <c r="G18" s="255"/>
      <c r="H18" s="301">
        <f t="shared" si="8"/>
        <v>0</v>
      </c>
      <c r="I18" s="257"/>
      <c r="J18" s="255"/>
      <c r="K18" s="255"/>
      <c r="L18" s="301">
        <f t="shared" si="9"/>
        <v>0</v>
      </c>
      <c r="M18" s="257"/>
      <c r="N18" s="301">
        <f t="shared" si="10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180" t="s">
        <v>123</v>
      </c>
      <c r="B19" s="254"/>
      <c r="C19" s="254"/>
      <c r="D19" s="258"/>
      <c r="E19" s="258"/>
      <c r="F19" s="258"/>
      <c r="G19" s="258"/>
      <c r="H19" s="301">
        <f t="shared" si="8"/>
        <v>0</v>
      </c>
      <c r="I19" s="257"/>
      <c r="J19" s="258"/>
      <c r="K19" s="258"/>
      <c r="L19" s="301">
        <f t="shared" si="9"/>
        <v>0</v>
      </c>
      <c r="M19" s="257"/>
      <c r="N19" s="301">
        <f t="shared" si="10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2">
      <c r="A20" s="180" t="s">
        <v>124</v>
      </c>
      <c r="B20" s="254"/>
      <c r="C20" s="254"/>
      <c r="D20" s="258"/>
      <c r="E20" s="258"/>
      <c r="F20" s="258"/>
      <c r="G20" s="258"/>
      <c r="H20" s="301">
        <f t="shared" si="8"/>
        <v>0</v>
      </c>
      <c r="I20" s="257"/>
      <c r="J20" s="258"/>
      <c r="K20" s="258"/>
      <c r="L20" s="301">
        <f t="shared" si="9"/>
        <v>0</v>
      </c>
      <c r="M20" s="257"/>
      <c r="N20" s="301">
        <f t="shared" si="10"/>
        <v>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180" t="s">
        <v>125</v>
      </c>
      <c r="B21" s="253"/>
      <c r="C21" s="254"/>
      <c r="D21" s="255"/>
      <c r="E21" s="255"/>
      <c r="F21" s="255"/>
      <c r="G21" s="255"/>
      <c r="H21" s="301">
        <f t="shared" si="8"/>
        <v>0</v>
      </c>
      <c r="I21" s="257"/>
      <c r="J21" s="255"/>
      <c r="K21" s="255"/>
      <c r="L21" s="301">
        <f t="shared" si="9"/>
        <v>0</v>
      </c>
      <c r="M21" s="257"/>
      <c r="N21" s="301">
        <f t="shared" si="10"/>
        <v>0</v>
      </c>
      <c r="O21" s="269"/>
      <c r="P21" s="270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81" t="s">
        <v>126</v>
      </c>
      <c r="B22" s="177">
        <f>SUM(B17:B21)</f>
        <v>0</v>
      </c>
      <c r="C22" s="178"/>
      <c r="D22" s="99">
        <f t="shared" ref="D22:G22" si="11">SUM(D17:D21)</f>
        <v>0</v>
      </c>
      <c r="E22" s="99">
        <f t="shared" si="11"/>
        <v>0</v>
      </c>
      <c r="F22" s="99">
        <f t="shared" si="11"/>
        <v>0</v>
      </c>
      <c r="G22" s="99">
        <f t="shared" si="11"/>
        <v>0</v>
      </c>
      <c r="H22" s="99">
        <f>SUM(D22:G22)</f>
        <v>0</v>
      </c>
      <c r="I22" s="175"/>
      <c r="J22" s="99">
        <f t="shared" ref="J22:K22" si="12">SUM(J17:J21)</f>
        <v>0</v>
      </c>
      <c r="K22" s="99">
        <f t="shared" si="12"/>
        <v>0</v>
      </c>
      <c r="L22" s="99">
        <f t="shared" ref="L22" si="13">SUM(J22,K22)</f>
        <v>0</v>
      </c>
      <c r="M22" s="179"/>
      <c r="N22" s="99">
        <f t="shared" ref="N22" si="14">SUM(H22,L22)</f>
        <v>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82"/>
      <c r="B23" s="173"/>
      <c r="C23" s="173"/>
      <c r="D23" s="155"/>
      <c r="E23" s="155"/>
      <c r="F23" s="155"/>
      <c r="G23" s="155"/>
      <c r="H23" s="256"/>
      <c r="I23" s="175"/>
      <c r="J23" s="155"/>
      <c r="K23" s="155"/>
      <c r="L23" s="256"/>
      <c r="M23" s="175"/>
      <c r="N23" s="256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72" t="s">
        <v>127</v>
      </c>
      <c r="B24" s="253"/>
      <c r="C24" s="254"/>
      <c r="D24" s="255"/>
      <c r="E24" s="255"/>
      <c r="F24" s="255"/>
      <c r="G24" s="255"/>
      <c r="H24" s="301">
        <f t="shared" ref="H24:H25" si="15">SUM(D24:G24)</f>
        <v>0</v>
      </c>
      <c r="I24" s="257"/>
      <c r="J24" s="255"/>
      <c r="K24" s="255"/>
      <c r="L24" s="301">
        <f t="shared" ref="L24:L25" si="16">SUM(J24:K24)</f>
        <v>0</v>
      </c>
      <c r="M24" s="257"/>
      <c r="N24" s="301">
        <f t="shared" ref="N24:N25" si="17">H24+L24</f>
        <v>0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72" t="s">
        <v>128</v>
      </c>
      <c r="B25" s="253"/>
      <c r="C25" s="254"/>
      <c r="D25" s="258"/>
      <c r="E25" s="258"/>
      <c r="F25" s="255"/>
      <c r="G25" s="255"/>
      <c r="H25" s="301">
        <f t="shared" si="15"/>
        <v>0</v>
      </c>
      <c r="I25" s="257"/>
      <c r="J25" s="258"/>
      <c r="K25" s="258"/>
      <c r="L25" s="301">
        <f t="shared" si="16"/>
        <v>0</v>
      </c>
      <c r="M25" s="257"/>
      <c r="N25" s="301">
        <f t="shared" si="17"/>
        <v>0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76" t="s">
        <v>129</v>
      </c>
      <c r="B26" s="177">
        <f>SUM(B24:B25)</f>
        <v>0</v>
      </c>
      <c r="C26" s="178"/>
      <c r="D26" s="99">
        <f t="shared" ref="D26:G26" si="18">SUM(D24:D25)</f>
        <v>0</v>
      </c>
      <c r="E26" s="99">
        <f t="shared" si="18"/>
        <v>0</v>
      </c>
      <c r="F26" s="99">
        <f t="shared" si="18"/>
        <v>0</v>
      </c>
      <c r="G26" s="99">
        <f t="shared" si="18"/>
        <v>0</v>
      </c>
      <c r="H26" s="99">
        <f>SUM(D26:G26)</f>
        <v>0</v>
      </c>
      <c r="I26" s="175"/>
      <c r="J26" s="99">
        <f t="shared" ref="J26:K26" si="19">SUM(J24:J25)</f>
        <v>0</v>
      </c>
      <c r="K26" s="99">
        <f t="shared" si="19"/>
        <v>0</v>
      </c>
      <c r="L26" s="99">
        <f t="shared" ref="L26" si="20">SUM(J26,K26)</f>
        <v>0</v>
      </c>
      <c r="M26" s="179"/>
      <c r="N26" s="99">
        <f t="shared" ref="N26" si="21">SUM(H26,L26)</f>
        <v>0</v>
      </c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72"/>
      <c r="B27" s="173"/>
      <c r="C27" s="173"/>
      <c r="D27" s="155"/>
      <c r="E27" s="155"/>
      <c r="F27" s="155"/>
      <c r="G27" s="155"/>
      <c r="H27" s="256"/>
      <c r="I27" s="175"/>
      <c r="J27" s="155"/>
      <c r="K27" s="155"/>
      <c r="L27" s="256"/>
      <c r="M27" s="175"/>
      <c r="N27" s="256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72" t="s">
        <v>130</v>
      </c>
      <c r="B28" s="253"/>
      <c r="C28" s="254"/>
      <c r="D28" s="255"/>
      <c r="E28" s="255"/>
      <c r="F28" s="255"/>
      <c r="G28" s="255"/>
      <c r="H28" s="301">
        <f t="shared" ref="H28:H32" si="22">SUM(D28:G28)</f>
        <v>0</v>
      </c>
      <c r="I28" s="257"/>
      <c r="J28" s="255"/>
      <c r="K28" s="255"/>
      <c r="L28" s="301">
        <f t="shared" ref="L28:L32" si="23">SUM(J28:K28)</f>
        <v>0</v>
      </c>
      <c r="M28" s="257"/>
      <c r="N28" s="301">
        <f t="shared" ref="N28:N32" si="24">H28+L28</f>
        <v>0</v>
      </c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72" t="s">
        <v>131</v>
      </c>
      <c r="B29" s="253"/>
      <c r="C29" s="254"/>
      <c r="D29" s="255"/>
      <c r="E29" s="255"/>
      <c r="F29" s="255"/>
      <c r="G29" s="255"/>
      <c r="H29" s="301">
        <f t="shared" si="22"/>
        <v>0</v>
      </c>
      <c r="I29" s="257"/>
      <c r="J29" s="255"/>
      <c r="K29" s="255"/>
      <c r="L29" s="301">
        <f t="shared" si="23"/>
        <v>0</v>
      </c>
      <c r="M29" s="257"/>
      <c r="N29" s="301">
        <f t="shared" si="24"/>
        <v>0</v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72" t="s">
        <v>132</v>
      </c>
      <c r="B30" s="254"/>
      <c r="C30" s="254"/>
      <c r="D30" s="258"/>
      <c r="E30" s="258"/>
      <c r="F30" s="258"/>
      <c r="G30" s="258"/>
      <c r="H30" s="301">
        <f t="shared" si="22"/>
        <v>0</v>
      </c>
      <c r="I30" s="257"/>
      <c r="J30" s="258"/>
      <c r="K30" s="258"/>
      <c r="L30" s="301">
        <f t="shared" si="23"/>
        <v>0</v>
      </c>
      <c r="M30" s="257"/>
      <c r="N30" s="301">
        <f t="shared" si="24"/>
        <v>0</v>
      </c>
      <c r="O30" s="269"/>
      <c r="P30" s="270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172" t="s">
        <v>133</v>
      </c>
      <c r="B31" s="253"/>
      <c r="C31" s="254"/>
      <c r="D31" s="255"/>
      <c r="E31" s="255"/>
      <c r="F31" s="255"/>
      <c r="G31" s="255"/>
      <c r="H31" s="301">
        <f t="shared" si="22"/>
        <v>0</v>
      </c>
      <c r="I31" s="257"/>
      <c r="J31" s="255"/>
      <c r="K31" s="255"/>
      <c r="L31" s="301">
        <f t="shared" si="23"/>
        <v>0</v>
      </c>
      <c r="M31" s="257"/>
      <c r="N31" s="301">
        <f t="shared" si="24"/>
        <v>0</v>
      </c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72" t="s">
        <v>134</v>
      </c>
      <c r="B32" s="254"/>
      <c r="C32" s="254"/>
      <c r="D32" s="258"/>
      <c r="E32" s="258"/>
      <c r="F32" s="258"/>
      <c r="G32" s="258"/>
      <c r="H32" s="301">
        <f t="shared" si="22"/>
        <v>0</v>
      </c>
      <c r="I32" s="257"/>
      <c r="J32" s="258"/>
      <c r="K32" s="258"/>
      <c r="L32" s="301">
        <f t="shared" si="23"/>
        <v>0</v>
      </c>
      <c r="M32" s="257"/>
      <c r="N32" s="301">
        <f t="shared" si="24"/>
        <v>0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176" t="s">
        <v>135</v>
      </c>
      <c r="B33" s="177">
        <f>SUM(B28:B32)</f>
        <v>0</v>
      </c>
      <c r="C33" s="178"/>
      <c r="D33" s="99">
        <f t="shared" ref="D33:G33" si="25">SUM(D28:D32)</f>
        <v>0</v>
      </c>
      <c r="E33" s="99">
        <f t="shared" si="25"/>
        <v>0</v>
      </c>
      <c r="F33" s="99">
        <f t="shared" si="25"/>
        <v>0</v>
      </c>
      <c r="G33" s="99">
        <f t="shared" si="25"/>
        <v>0</v>
      </c>
      <c r="H33" s="99">
        <f>SUM(D33:G33)</f>
        <v>0</v>
      </c>
      <c r="I33" s="175"/>
      <c r="J33" s="99">
        <f t="shared" ref="J33:K33" si="26">SUM(J28:J32)</f>
        <v>0</v>
      </c>
      <c r="K33" s="99">
        <f t="shared" si="26"/>
        <v>0</v>
      </c>
      <c r="L33" s="99">
        <f t="shared" ref="L33" si="27">SUM(J33,K33)</f>
        <v>0</v>
      </c>
      <c r="M33" s="179"/>
      <c r="N33" s="99">
        <f t="shared" ref="N33" si="28">SUM(H33,L33)</f>
        <v>0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172"/>
      <c r="B34" s="173"/>
      <c r="C34" s="173"/>
      <c r="D34" s="155"/>
      <c r="E34" s="155"/>
      <c r="F34" s="155"/>
      <c r="G34" s="155"/>
      <c r="H34" s="174"/>
      <c r="I34" s="175"/>
      <c r="J34" s="155"/>
      <c r="K34" s="155"/>
      <c r="L34" s="174"/>
      <c r="M34" s="175"/>
      <c r="N34" s="174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72" t="s">
        <v>136</v>
      </c>
      <c r="B35" s="253"/>
      <c r="C35" s="254"/>
      <c r="D35" s="255"/>
      <c r="E35" s="255"/>
      <c r="F35" s="255"/>
      <c r="G35" s="255"/>
      <c r="H35" s="301">
        <f t="shared" ref="H35:H37" si="29">SUM(D35:G35)</f>
        <v>0</v>
      </c>
      <c r="I35" s="257"/>
      <c r="J35" s="255"/>
      <c r="K35" s="258"/>
      <c r="L35" s="301">
        <f t="shared" ref="L35:L37" si="30">SUM(J35:K35)</f>
        <v>0</v>
      </c>
      <c r="M35" s="257"/>
      <c r="N35" s="301">
        <f t="shared" ref="N35:N37" si="31">H35+L35</f>
        <v>0</v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72" t="s">
        <v>137</v>
      </c>
      <c r="B36" s="254"/>
      <c r="C36" s="254"/>
      <c r="D36" s="258"/>
      <c r="E36" s="258"/>
      <c r="F36" s="258"/>
      <c r="G36" s="258"/>
      <c r="H36" s="301">
        <f t="shared" si="29"/>
        <v>0</v>
      </c>
      <c r="I36" s="257"/>
      <c r="J36" s="258"/>
      <c r="K36" s="258"/>
      <c r="L36" s="301">
        <f t="shared" si="30"/>
        <v>0</v>
      </c>
      <c r="M36" s="257"/>
      <c r="N36" s="301">
        <f t="shared" si="31"/>
        <v>0</v>
      </c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172" t="s">
        <v>138</v>
      </c>
      <c r="B37" s="254"/>
      <c r="C37" s="254"/>
      <c r="D37" s="258"/>
      <c r="E37" s="258"/>
      <c r="F37" s="258"/>
      <c r="G37" s="258"/>
      <c r="H37" s="301">
        <f t="shared" si="29"/>
        <v>0</v>
      </c>
      <c r="I37" s="257"/>
      <c r="J37" s="258"/>
      <c r="K37" s="258"/>
      <c r="L37" s="301">
        <f t="shared" si="30"/>
        <v>0</v>
      </c>
      <c r="M37" s="257"/>
      <c r="N37" s="301">
        <f t="shared" si="31"/>
        <v>0</v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183" t="s">
        <v>139</v>
      </c>
      <c r="B38" s="177">
        <f>SUM(B35:B37)</f>
        <v>0</v>
      </c>
      <c r="C38" s="173"/>
      <c r="D38" s="99">
        <f t="shared" ref="D38:G38" si="32">SUM(D35:D37)</f>
        <v>0</v>
      </c>
      <c r="E38" s="99">
        <f t="shared" si="32"/>
        <v>0</v>
      </c>
      <c r="F38" s="99">
        <f t="shared" si="32"/>
        <v>0</v>
      </c>
      <c r="G38" s="99">
        <f t="shared" si="32"/>
        <v>0</v>
      </c>
      <c r="H38" s="99">
        <f>SUM(D38:G38)</f>
        <v>0</v>
      </c>
      <c r="I38" s="175"/>
      <c r="J38" s="99">
        <f t="shared" ref="J38:K38" si="33">SUM(J35:J37)</f>
        <v>0</v>
      </c>
      <c r="K38" s="99">
        <f t="shared" si="33"/>
        <v>0</v>
      </c>
      <c r="L38" s="99">
        <f t="shared" ref="L38" si="34">SUM(J38,K38)</f>
        <v>0</v>
      </c>
      <c r="M38" s="175"/>
      <c r="N38" s="99">
        <f t="shared" ref="N38" si="35">SUM(H38,L38)</f>
        <v>0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184"/>
      <c r="B39" s="173"/>
      <c r="C39" s="173"/>
      <c r="D39" s="155"/>
      <c r="E39" s="155"/>
      <c r="F39" s="155"/>
      <c r="G39" s="155"/>
      <c r="H39" s="174"/>
      <c r="I39" s="175"/>
      <c r="J39" s="155"/>
      <c r="K39" s="155"/>
      <c r="L39" s="174"/>
      <c r="M39" s="175"/>
      <c r="N39" s="174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80" t="s">
        <v>140</v>
      </c>
      <c r="B40" s="253"/>
      <c r="C40" s="254"/>
      <c r="D40" s="258"/>
      <c r="E40" s="258"/>
      <c r="F40" s="255"/>
      <c r="G40" s="258"/>
      <c r="H40" s="301">
        <f t="shared" ref="H40:H46" si="36">SUM(D40:G40)</f>
        <v>0</v>
      </c>
      <c r="I40" s="257"/>
      <c r="J40" s="258"/>
      <c r="K40" s="258"/>
      <c r="L40" s="301">
        <f t="shared" ref="L40:L46" si="37">SUM(J40:K40)</f>
        <v>0</v>
      </c>
      <c r="M40" s="257"/>
      <c r="N40" s="301">
        <f t="shared" ref="N40:N46" si="38">H40+L40</f>
        <v>0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 x14ac:dyDescent="0.25">
      <c r="A41" s="180" t="s">
        <v>141</v>
      </c>
      <c r="B41" s="253"/>
      <c r="C41" s="254"/>
      <c r="D41" s="259"/>
      <c r="E41" s="259"/>
      <c r="F41" s="260"/>
      <c r="G41" s="260"/>
      <c r="H41" s="301">
        <f t="shared" si="36"/>
        <v>0</v>
      </c>
      <c r="I41" s="257"/>
      <c r="J41" s="255"/>
      <c r="K41" s="255"/>
      <c r="L41" s="301">
        <f t="shared" si="37"/>
        <v>0</v>
      </c>
      <c r="M41" s="257"/>
      <c r="N41" s="301">
        <f t="shared" si="38"/>
        <v>0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80" t="s">
        <v>142</v>
      </c>
      <c r="B42" s="254"/>
      <c r="C42" s="254"/>
      <c r="D42" s="258"/>
      <c r="E42" s="258"/>
      <c r="F42" s="255"/>
      <c r="G42" s="258"/>
      <c r="H42" s="301">
        <f t="shared" si="36"/>
        <v>0</v>
      </c>
      <c r="I42" s="257"/>
      <c r="J42" s="255"/>
      <c r="K42" s="258"/>
      <c r="L42" s="301">
        <f t="shared" si="37"/>
        <v>0</v>
      </c>
      <c r="M42" s="257"/>
      <c r="N42" s="301">
        <f t="shared" si="38"/>
        <v>0</v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80" t="s">
        <v>143</v>
      </c>
      <c r="B43" s="254"/>
      <c r="C43" s="254"/>
      <c r="D43" s="258"/>
      <c r="E43" s="258"/>
      <c r="F43" s="258"/>
      <c r="G43" s="258"/>
      <c r="H43" s="301">
        <f t="shared" si="36"/>
        <v>0</v>
      </c>
      <c r="I43" s="257"/>
      <c r="J43" s="258"/>
      <c r="K43" s="258"/>
      <c r="L43" s="301">
        <f t="shared" si="37"/>
        <v>0</v>
      </c>
      <c r="M43" s="257"/>
      <c r="N43" s="301">
        <f t="shared" si="38"/>
        <v>0</v>
      </c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80" t="s">
        <v>144</v>
      </c>
      <c r="B44" s="254"/>
      <c r="C44" s="254"/>
      <c r="D44" s="258"/>
      <c r="E44" s="258"/>
      <c r="F44" s="258"/>
      <c r="G44" s="258"/>
      <c r="H44" s="301">
        <f t="shared" si="36"/>
        <v>0</v>
      </c>
      <c r="I44" s="257"/>
      <c r="J44" s="258"/>
      <c r="K44" s="258"/>
      <c r="L44" s="301">
        <f t="shared" si="37"/>
        <v>0</v>
      </c>
      <c r="M44" s="257"/>
      <c r="N44" s="301">
        <f t="shared" si="38"/>
        <v>0</v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80" t="s">
        <v>145</v>
      </c>
      <c r="B45" s="254"/>
      <c r="C45" s="254"/>
      <c r="D45" s="258"/>
      <c r="E45" s="258"/>
      <c r="F45" s="258"/>
      <c r="G45" s="258"/>
      <c r="H45" s="301">
        <f t="shared" si="36"/>
        <v>0</v>
      </c>
      <c r="I45" s="257"/>
      <c r="J45" s="258"/>
      <c r="K45" s="258"/>
      <c r="L45" s="301">
        <f t="shared" si="37"/>
        <v>0</v>
      </c>
      <c r="M45" s="257"/>
      <c r="N45" s="301">
        <f t="shared" si="38"/>
        <v>0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80" t="s">
        <v>146</v>
      </c>
      <c r="B46" s="253"/>
      <c r="C46" s="254"/>
      <c r="D46" s="255"/>
      <c r="E46" s="255"/>
      <c r="F46" s="255"/>
      <c r="G46" s="255"/>
      <c r="H46" s="301">
        <f t="shared" si="36"/>
        <v>0</v>
      </c>
      <c r="I46" s="257"/>
      <c r="J46" s="255"/>
      <c r="K46" s="255"/>
      <c r="L46" s="301">
        <f t="shared" si="37"/>
        <v>0</v>
      </c>
      <c r="M46" s="257"/>
      <c r="N46" s="301">
        <f t="shared" si="38"/>
        <v>0</v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81" t="s">
        <v>147</v>
      </c>
      <c r="B47" s="177">
        <f>SUM(B40:B46)</f>
        <v>0</v>
      </c>
      <c r="C47" s="173"/>
      <c r="D47" s="99">
        <f t="shared" ref="D47:G47" si="39">SUM(D40:D46)</f>
        <v>0</v>
      </c>
      <c r="E47" s="99">
        <f t="shared" si="39"/>
        <v>0</v>
      </c>
      <c r="F47" s="99">
        <f t="shared" si="39"/>
        <v>0</v>
      </c>
      <c r="G47" s="99">
        <f t="shared" si="39"/>
        <v>0</v>
      </c>
      <c r="H47" s="99">
        <f>SUM(D47:G47)</f>
        <v>0</v>
      </c>
      <c r="I47" s="175"/>
      <c r="J47" s="99">
        <f t="shared" ref="J47:K47" si="40">SUM(J40:J46)</f>
        <v>0</v>
      </c>
      <c r="K47" s="99">
        <f t="shared" si="40"/>
        <v>0</v>
      </c>
      <c r="L47" s="99">
        <f t="shared" ref="L47" si="41">SUM(J47,K47)</f>
        <v>0</v>
      </c>
      <c r="M47" s="175"/>
      <c r="N47" s="99">
        <f t="shared" ref="N47" si="42">SUM(H47,L47)</f>
        <v>0</v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180"/>
      <c r="B48" s="173"/>
      <c r="C48" s="173"/>
      <c r="D48" s="155"/>
      <c r="E48" s="155"/>
      <c r="F48" s="155"/>
      <c r="G48" s="155"/>
      <c r="H48" s="174"/>
      <c r="I48" s="175"/>
      <c r="J48" s="155"/>
      <c r="K48" s="155"/>
      <c r="L48" s="174"/>
      <c r="M48" s="185"/>
      <c r="N48" s="174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172"/>
      <c r="B49" s="3"/>
      <c r="C49" s="173"/>
      <c r="D49" s="155"/>
      <c r="E49" s="155"/>
      <c r="F49" s="155"/>
      <c r="G49" s="155"/>
      <c r="H49" s="174"/>
      <c r="I49" s="175"/>
      <c r="J49" s="155"/>
      <c r="K49" s="155"/>
      <c r="L49" s="174"/>
      <c r="M49" s="185"/>
      <c r="N49" s="174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186" t="s">
        <v>148</v>
      </c>
      <c r="B50" s="187">
        <f>SUM(B15,B22,B26,B33,B38,B47)</f>
        <v>0</v>
      </c>
      <c r="C50" s="188"/>
      <c r="D50" s="100">
        <f t="shared" ref="D50:G50" si="43">SUM(D15,D22,D26,D33,D38,D47)</f>
        <v>0</v>
      </c>
      <c r="E50" s="100">
        <f t="shared" si="43"/>
        <v>0</v>
      </c>
      <c r="F50" s="100">
        <f t="shared" si="43"/>
        <v>0</v>
      </c>
      <c r="G50" s="100">
        <f t="shared" si="43"/>
        <v>0</v>
      </c>
      <c r="H50" s="100">
        <f>SUM(D50:G50)</f>
        <v>0</v>
      </c>
      <c r="I50" s="189"/>
      <c r="J50" s="100">
        <f>SUM(J15,J22,J26,J33,J38,J47)</f>
        <v>0</v>
      </c>
      <c r="K50" s="100">
        <f>SUM(K15,K22,K26,K33,K38,K47)</f>
        <v>0</v>
      </c>
      <c r="L50" s="100">
        <f>SUM(J50,K50)</f>
        <v>0</v>
      </c>
      <c r="M50" s="190"/>
      <c r="N50" s="100">
        <f>SUM(H50,L50)</f>
        <v>0</v>
      </c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thickTop="1" x14ac:dyDescent="0.2">
      <c r="A51" s="172"/>
      <c r="B51" s="191"/>
      <c r="C51" s="155"/>
      <c r="D51" s="191"/>
      <c r="E51" s="191"/>
      <c r="F51" s="191"/>
      <c r="G51" s="191"/>
      <c r="H51" s="192"/>
      <c r="I51" s="175"/>
      <c r="J51" s="191"/>
      <c r="K51" s="191"/>
      <c r="L51" s="192"/>
      <c r="M51" s="175"/>
      <c r="N51" s="19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72"/>
      <c r="B52" s="155"/>
      <c r="C52" s="155"/>
      <c r="D52" s="155"/>
      <c r="E52" s="155"/>
      <c r="F52" s="155"/>
      <c r="G52" s="155"/>
      <c r="H52" s="174"/>
      <c r="I52" s="175"/>
      <c r="J52" s="155"/>
      <c r="K52" s="155"/>
      <c r="L52" s="174"/>
      <c r="M52" s="175"/>
      <c r="N52" s="174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72" t="s">
        <v>149</v>
      </c>
      <c r="B53" s="255"/>
      <c r="C53" s="258"/>
      <c r="D53" s="255"/>
      <c r="E53" s="255"/>
      <c r="F53" s="255"/>
      <c r="G53" s="255"/>
      <c r="H53" s="301">
        <f t="shared" ref="H53:H54" si="44">SUM(D53:G53)</f>
        <v>0</v>
      </c>
      <c r="I53" s="257"/>
      <c r="J53" s="255"/>
      <c r="K53" s="255"/>
      <c r="L53" s="301">
        <f t="shared" ref="L53:L54" si="45">SUM(J53:K53)</f>
        <v>0</v>
      </c>
      <c r="M53" s="257"/>
      <c r="N53" s="301">
        <f t="shared" ref="N53:N54" si="46">H53+L53</f>
        <v>0</v>
      </c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72" t="s">
        <v>150</v>
      </c>
      <c r="B54" s="258"/>
      <c r="C54" s="258"/>
      <c r="D54" s="258"/>
      <c r="E54" s="258"/>
      <c r="F54" s="258"/>
      <c r="G54" s="258"/>
      <c r="H54" s="301">
        <f t="shared" si="44"/>
        <v>0</v>
      </c>
      <c r="I54" s="257"/>
      <c r="J54" s="258"/>
      <c r="K54" s="258"/>
      <c r="L54" s="301">
        <f t="shared" si="45"/>
        <v>0</v>
      </c>
      <c r="M54" s="257"/>
      <c r="N54" s="301">
        <f t="shared" si="46"/>
        <v>0</v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93" t="s">
        <v>151</v>
      </c>
      <c r="B55" s="101">
        <f>SUM(B53:B54)</f>
        <v>0</v>
      </c>
      <c r="C55" s="194"/>
      <c r="D55" s="101">
        <f t="shared" ref="D55:G55" si="47">SUM(D53:D54)</f>
        <v>0</v>
      </c>
      <c r="E55" s="101">
        <f t="shared" si="47"/>
        <v>0</v>
      </c>
      <c r="F55" s="101">
        <f t="shared" si="47"/>
        <v>0</v>
      </c>
      <c r="G55" s="101">
        <f t="shared" si="47"/>
        <v>0</v>
      </c>
      <c r="H55" s="101">
        <f>SUM(D55:G55)</f>
        <v>0</v>
      </c>
      <c r="I55" s="175"/>
      <c r="J55" s="101">
        <f t="shared" ref="J55:K55" si="48">SUM(J53:J54)</f>
        <v>0</v>
      </c>
      <c r="K55" s="101">
        <f t="shared" si="48"/>
        <v>0</v>
      </c>
      <c r="L55" s="101">
        <f>SUM(J55:K55)</f>
        <v>0</v>
      </c>
      <c r="M55" s="194"/>
      <c r="N55" s="101">
        <f t="shared" ref="N55" si="49">SUM(H55,L55)</f>
        <v>0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172"/>
      <c r="B56" s="155"/>
      <c r="C56" s="155"/>
      <c r="D56" s="155"/>
      <c r="E56" s="155"/>
      <c r="F56" s="155"/>
      <c r="G56" s="155"/>
      <c r="H56" s="174"/>
      <c r="I56" s="175"/>
      <c r="J56" s="155"/>
      <c r="K56" s="155"/>
      <c r="L56" s="174"/>
      <c r="M56" s="175"/>
      <c r="N56" s="174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172" t="s">
        <v>152</v>
      </c>
      <c r="B57" s="255"/>
      <c r="C57" s="258"/>
      <c r="D57" s="255"/>
      <c r="E57" s="255"/>
      <c r="F57" s="255"/>
      <c r="G57" s="255"/>
      <c r="H57" s="301">
        <f t="shared" ref="H57:H59" si="50">SUM(D57:G57)</f>
        <v>0</v>
      </c>
      <c r="I57" s="257"/>
      <c r="J57" s="255"/>
      <c r="K57" s="255"/>
      <c r="L57" s="301">
        <f t="shared" ref="L57:L59" si="51">SUM(J57:K57)</f>
        <v>0</v>
      </c>
      <c r="M57" s="257"/>
      <c r="N57" s="301">
        <f t="shared" ref="N57:N59" si="52">H57+L57</f>
        <v>0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172" t="s">
        <v>153</v>
      </c>
      <c r="B58" s="255"/>
      <c r="C58" s="258"/>
      <c r="D58" s="255"/>
      <c r="E58" s="255"/>
      <c r="F58" s="255"/>
      <c r="G58" s="255"/>
      <c r="H58" s="301">
        <f t="shared" si="50"/>
        <v>0</v>
      </c>
      <c r="I58" s="257"/>
      <c r="J58" s="255"/>
      <c r="K58" s="255"/>
      <c r="L58" s="301">
        <f t="shared" si="51"/>
        <v>0</v>
      </c>
      <c r="M58" s="257"/>
      <c r="N58" s="301">
        <f t="shared" si="52"/>
        <v>0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172" t="s">
        <v>154</v>
      </c>
      <c r="B59" s="255"/>
      <c r="C59" s="258"/>
      <c r="D59" s="255"/>
      <c r="E59" s="258"/>
      <c r="F59" s="258"/>
      <c r="G59" s="255"/>
      <c r="H59" s="301">
        <f t="shared" si="50"/>
        <v>0</v>
      </c>
      <c r="I59" s="257"/>
      <c r="J59" s="258"/>
      <c r="K59" s="258"/>
      <c r="L59" s="301">
        <f t="shared" si="51"/>
        <v>0</v>
      </c>
      <c r="M59" s="257"/>
      <c r="N59" s="301">
        <f t="shared" si="52"/>
        <v>0</v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93" t="s">
        <v>155</v>
      </c>
      <c r="B60" s="101">
        <f>SUM(B57:B59)</f>
        <v>0</v>
      </c>
      <c r="C60" s="155"/>
      <c r="D60" s="101">
        <f t="shared" ref="D60:G60" si="53">SUM(D57:D59)</f>
        <v>0</v>
      </c>
      <c r="E60" s="101">
        <f t="shared" si="53"/>
        <v>0</v>
      </c>
      <c r="F60" s="101">
        <f t="shared" si="53"/>
        <v>0</v>
      </c>
      <c r="G60" s="101">
        <f t="shared" si="53"/>
        <v>0</v>
      </c>
      <c r="H60" s="101">
        <f>SUM(D60:G60)</f>
        <v>0</v>
      </c>
      <c r="I60" s="175"/>
      <c r="J60" s="101">
        <f t="shared" ref="J60:K60" si="54">SUM(J57:J59)</f>
        <v>0</v>
      </c>
      <c r="K60" s="101">
        <f t="shared" si="54"/>
        <v>0</v>
      </c>
      <c r="L60" s="101">
        <f t="shared" ref="L60" si="55">SUM(J60,K60)</f>
        <v>0</v>
      </c>
      <c r="M60" s="175"/>
      <c r="N60" s="101">
        <f t="shared" ref="N60" si="56">SUM(H60,L60)</f>
        <v>0</v>
      </c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72"/>
      <c r="B61" s="155"/>
      <c r="C61" s="155"/>
      <c r="D61" s="155"/>
      <c r="E61" s="155"/>
      <c r="F61" s="155"/>
      <c r="G61" s="155"/>
      <c r="H61" s="174"/>
      <c r="I61" s="175"/>
      <c r="J61" s="155"/>
      <c r="K61" s="155"/>
      <c r="L61" s="174"/>
      <c r="M61" s="175"/>
      <c r="N61" s="174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80" t="s">
        <v>156</v>
      </c>
      <c r="B62" s="255"/>
      <c r="C62" s="258"/>
      <c r="D62" s="255"/>
      <c r="E62" s="255"/>
      <c r="F62" s="255"/>
      <c r="G62" s="255"/>
      <c r="H62" s="301">
        <f t="shared" ref="H62:H64" si="57">SUM(D62:G62)</f>
        <v>0</v>
      </c>
      <c r="I62" s="257"/>
      <c r="J62" s="255"/>
      <c r="K62" s="255"/>
      <c r="L62" s="301">
        <f t="shared" ref="L62:L64" si="58">SUM(J62:K62)</f>
        <v>0</v>
      </c>
      <c r="M62" s="257"/>
      <c r="N62" s="301">
        <f t="shared" ref="N62:N64" si="59">H62+L62</f>
        <v>0</v>
      </c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180" t="s">
        <v>157</v>
      </c>
      <c r="B63" s="255"/>
      <c r="C63" s="258"/>
      <c r="D63" s="255"/>
      <c r="E63" s="255"/>
      <c r="F63" s="255"/>
      <c r="G63" s="255"/>
      <c r="H63" s="301">
        <f t="shared" si="57"/>
        <v>0</v>
      </c>
      <c r="I63" s="261"/>
      <c r="J63" s="255"/>
      <c r="K63" s="255"/>
      <c r="L63" s="301">
        <f t="shared" si="58"/>
        <v>0</v>
      </c>
      <c r="M63" s="257"/>
      <c r="N63" s="301">
        <f t="shared" si="59"/>
        <v>0</v>
      </c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180" t="s">
        <v>158</v>
      </c>
      <c r="B64" s="255"/>
      <c r="C64" s="258"/>
      <c r="D64" s="258"/>
      <c r="E64" s="258"/>
      <c r="F64" s="258"/>
      <c r="G64" s="255"/>
      <c r="H64" s="301">
        <f t="shared" si="57"/>
        <v>0</v>
      </c>
      <c r="I64" s="257"/>
      <c r="J64" s="258"/>
      <c r="K64" s="258"/>
      <c r="L64" s="301">
        <f t="shared" si="58"/>
        <v>0</v>
      </c>
      <c r="M64" s="257"/>
      <c r="N64" s="301">
        <f t="shared" si="59"/>
        <v>0</v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193" t="s">
        <v>159</v>
      </c>
      <c r="B65" s="101">
        <f>SUM(B62:B64)</f>
        <v>0</v>
      </c>
      <c r="C65" s="155"/>
      <c r="D65" s="101">
        <f t="shared" ref="D65:G65" si="60">SUM(D62:D64)</f>
        <v>0</v>
      </c>
      <c r="E65" s="101">
        <f t="shared" si="60"/>
        <v>0</v>
      </c>
      <c r="F65" s="101">
        <f t="shared" si="60"/>
        <v>0</v>
      </c>
      <c r="G65" s="101">
        <f t="shared" si="60"/>
        <v>0</v>
      </c>
      <c r="H65" s="101">
        <f>SUM(D65:G65)</f>
        <v>0</v>
      </c>
      <c r="I65" s="175"/>
      <c r="J65" s="101">
        <f t="shared" ref="J65:K65" si="61">SUM(J62:J64)</f>
        <v>0</v>
      </c>
      <c r="K65" s="101">
        <f t="shared" si="61"/>
        <v>0</v>
      </c>
      <c r="L65" s="101">
        <f t="shared" ref="L65" si="62">SUM(J65,K65)</f>
        <v>0</v>
      </c>
      <c r="M65" s="175"/>
      <c r="N65" s="101">
        <f t="shared" ref="N65" si="63">SUM(H65,L65)</f>
        <v>0</v>
      </c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82"/>
      <c r="B66" s="155"/>
      <c r="C66" s="155"/>
      <c r="D66" s="155"/>
      <c r="E66" s="155"/>
      <c r="F66" s="155"/>
      <c r="G66" s="155"/>
      <c r="H66" s="174"/>
      <c r="I66" s="175"/>
      <c r="J66" s="155"/>
      <c r="K66" s="155"/>
      <c r="L66" s="174"/>
      <c r="M66" s="175"/>
      <c r="N66" s="174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80" t="s">
        <v>160</v>
      </c>
      <c r="B67" s="255"/>
      <c r="C67" s="258"/>
      <c r="D67" s="255"/>
      <c r="E67" s="255"/>
      <c r="F67" s="255"/>
      <c r="G67" s="255"/>
      <c r="H67" s="301">
        <f t="shared" ref="H67:H69" si="64">SUM(D67:G67)</f>
        <v>0</v>
      </c>
      <c r="I67" s="257"/>
      <c r="J67" s="255"/>
      <c r="K67" s="255"/>
      <c r="L67" s="301">
        <f t="shared" ref="L67:L69" si="65">SUM(J67:K67)</f>
        <v>0</v>
      </c>
      <c r="M67" s="257"/>
      <c r="N67" s="301">
        <f t="shared" ref="N67:N69" si="66">H67+L67</f>
        <v>0</v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80" t="s">
        <v>161</v>
      </c>
      <c r="B68" s="255"/>
      <c r="C68" s="258"/>
      <c r="D68" s="255"/>
      <c r="E68" s="255"/>
      <c r="F68" s="255"/>
      <c r="G68" s="255"/>
      <c r="H68" s="301">
        <f t="shared" si="64"/>
        <v>0</v>
      </c>
      <c r="I68" s="257"/>
      <c r="J68" s="255"/>
      <c r="K68" s="255"/>
      <c r="L68" s="301">
        <f t="shared" si="65"/>
        <v>0</v>
      </c>
      <c r="M68" s="257"/>
      <c r="N68" s="301">
        <f t="shared" si="66"/>
        <v>0</v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80" t="s">
        <v>162</v>
      </c>
      <c r="B69" s="255"/>
      <c r="C69" s="258"/>
      <c r="D69" s="255"/>
      <c r="E69" s="255"/>
      <c r="F69" s="255"/>
      <c r="G69" s="255"/>
      <c r="H69" s="301">
        <f t="shared" si="64"/>
        <v>0</v>
      </c>
      <c r="I69" s="257"/>
      <c r="J69" s="255"/>
      <c r="K69" s="255"/>
      <c r="L69" s="301">
        <f t="shared" si="65"/>
        <v>0</v>
      </c>
      <c r="M69" s="257"/>
      <c r="N69" s="301">
        <f t="shared" si="66"/>
        <v>0</v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93" t="s">
        <v>163</v>
      </c>
      <c r="B70" s="101">
        <f>SUM(B67:B69)</f>
        <v>0</v>
      </c>
      <c r="C70" s="155"/>
      <c r="D70" s="101">
        <f t="shared" ref="D70:G70" si="67">SUM(D67:D69)</f>
        <v>0</v>
      </c>
      <c r="E70" s="101">
        <f t="shared" si="67"/>
        <v>0</v>
      </c>
      <c r="F70" s="101">
        <f t="shared" si="67"/>
        <v>0</v>
      </c>
      <c r="G70" s="101">
        <f t="shared" si="67"/>
        <v>0</v>
      </c>
      <c r="H70" s="101">
        <f>SUM(D70:G70)</f>
        <v>0</v>
      </c>
      <c r="I70" s="175"/>
      <c r="J70" s="101">
        <f t="shared" ref="J70:K70" si="68">SUM(J67:J69)</f>
        <v>0</v>
      </c>
      <c r="K70" s="101">
        <f t="shared" si="68"/>
        <v>0</v>
      </c>
      <c r="L70" s="101">
        <f t="shared" ref="L70" si="69">SUM(J70,K70)</f>
        <v>0</v>
      </c>
      <c r="M70" s="175"/>
      <c r="N70" s="101">
        <f t="shared" ref="N70" si="70">SUM(H70,L70)</f>
        <v>0</v>
      </c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182"/>
      <c r="B71" s="155"/>
      <c r="C71" s="155"/>
      <c r="D71" s="155"/>
      <c r="E71" s="155"/>
      <c r="F71" s="155"/>
      <c r="G71" s="155"/>
      <c r="H71" s="174"/>
      <c r="I71" s="175"/>
      <c r="J71" s="155"/>
      <c r="K71" s="155"/>
      <c r="L71" s="174"/>
      <c r="M71" s="175"/>
      <c r="N71" s="174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180" t="s">
        <v>162</v>
      </c>
      <c r="B72" s="258"/>
      <c r="C72" s="258"/>
      <c r="D72" s="258"/>
      <c r="E72" s="258"/>
      <c r="F72" s="258"/>
      <c r="G72" s="258"/>
      <c r="H72" s="301">
        <f>SUM(D72:G72)</f>
        <v>0</v>
      </c>
      <c r="I72" s="257"/>
      <c r="J72" s="258"/>
      <c r="K72" s="258"/>
      <c r="L72" s="301">
        <f t="shared" ref="L72" si="71">SUM(J72:K72)</f>
        <v>0</v>
      </c>
      <c r="M72" s="257"/>
      <c r="N72" s="301">
        <f t="shared" ref="N72" si="72">H72+L72</f>
        <v>0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195" t="s">
        <v>164</v>
      </c>
      <c r="B73" s="102">
        <f>SUM(B60,B65,B70,B72)</f>
        <v>0</v>
      </c>
      <c r="C73" s="196"/>
      <c r="D73" s="102">
        <f t="shared" ref="D73:G73" si="73">SUM(D60,D65,D70,D72)</f>
        <v>0</v>
      </c>
      <c r="E73" s="102">
        <f t="shared" si="73"/>
        <v>0</v>
      </c>
      <c r="F73" s="102">
        <f t="shared" si="73"/>
        <v>0</v>
      </c>
      <c r="G73" s="102">
        <f t="shared" si="73"/>
        <v>0</v>
      </c>
      <c r="H73" s="102">
        <f>SUM(D73,E73, F73,G73)</f>
        <v>0</v>
      </c>
      <c r="I73" s="175"/>
      <c r="J73" s="102">
        <f t="shared" ref="J73:L73" si="74">SUM(J60,J65,J70,J72)</f>
        <v>0</v>
      </c>
      <c r="K73" s="102">
        <f t="shared" si="74"/>
        <v>0</v>
      </c>
      <c r="L73" s="102">
        <f t="shared" si="74"/>
        <v>0</v>
      </c>
      <c r="M73" s="196"/>
      <c r="N73" s="102">
        <f t="shared" ref="N73" si="75">SUM(H73,L73)</f>
        <v>0</v>
      </c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197"/>
      <c r="B74" s="155"/>
      <c r="C74" s="155"/>
      <c r="D74" s="155"/>
      <c r="E74" s="155"/>
      <c r="F74" s="155"/>
      <c r="G74" s="155"/>
      <c r="H74" s="174"/>
      <c r="I74" s="175"/>
      <c r="J74" s="155"/>
      <c r="K74" s="155"/>
      <c r="L74" s="174"/>
      <c r="M74" s="175"/>
      <c r="N74" s="174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198" t="s">
        <v>165</v>
      </c>
      <c r="B75" s="255"/>
      <c r="C75" s="258"/>
      <c r="D75" s="255"/>
      <c r="E75" s="255"/>
      <c r="F75" s="255"/>
      <c r="G75" s="255"/>
      <c r="H75" s="301">
        <f t="shared" ref="H75:H78" si="76">SUM(D75:G75)</f>
        <v>0</v>
      </c>
      <c r="I75" s="257"/>
      <c r="J75" s="255"/>
      <c r="K75" s="255"/>
      <c r="L75" s="301">
        <f t="shared" ref="L75:L78" si="77">SUM(J75:K75)</f>
        <v>0</v>
      </c>
      <c r="M75" s="257"/>
      <c r="N75" s="301">
        <f t="shared" ref="N75:N78" si="78">H75+L75</f>
        <v>0</v>
      </c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198" t="s">
        <v>166</v>
      </c>
      <c r="B76" s="258"/>
      <c r="C76" s="258"/>
      <c r="D76" s="258"/>
      <c r="E76" s="258"/>
      <c r="F76" s="258"/>
      <c r="G76" s="258"/>
      <c r="H76" s="301">
        <f t="shared" si="76"/>
        <v>0</v>
      </c>
      <c r="I76" s="257"/>
      <c r="J76" s="258"/>
      <c r="K76" s="258"/>
      <c r="L76" s="301">
        <f t="shared" si="77"/>
        <v>0</v>
      </c>
      <c r="M76" s="257"/>
      <c r="N76" s="301">
        <f t="shared" si="78"/>
        <v>0</v>
      </c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198" t="s">
        <v>167</v>
      </c>
      <c r="B77" s="255"/>
      <c r="C77" s="258"/>
      <c r="D77" s="255"/>
      <c r="E77" s="255"/>
      <c r="F77" s="255"/>
      <c r="G77" s="255"/>
      <c r="H77" s="301">
        <f t="shared" si="76"/>
        <v>0</v>
      </c>
      <c r="I77" s="257"/>
      <c r="J77" s="255"/>
      <c r="K77" s="255"/>
      <c r="L77" s="301">
        <f t="shared" si="77"/>
        <v>0</v>
      </c>
      <c r="M77" s="257"/>
      <c r="N77" s="301">
        <f t="shared" si="78"/>
        <v>0</v>
      </c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198" t="s">
        <v>168</v>
      </c>
      <c r="B78" s="258"/>
      <c r="C78" s="258"/>
      <c r="D78" s="258"/>
      <c r="E78" s="258"/>
      <c r="F78" s="258"/>
      <c r="G78" s="258"/>
      <c r="H78" s="301">
        <f t="shared" si="76"/>
        <v>0</v>
      </c>
      <c r="I78" s="257"/>
      <c r="J78" s="258"/>
      <c r="K78" s="258"/>
      <c r="L78" s="301">
        <f t="shared" si="77"/>
        <v>0</v>
      </c>
      <c r="M78" s="257"/>
      <c r="N78" s="301">
        <f t="shared" si="78"/>
        <v>0</v>
      </c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199" t="s">
        <v>169</v>
      </c>
      <c r="B79" s="103">
        <f>SUM(B75:B78)</f>
        <v>0</v>
      </c>
      <c r="C79" s="200"/>
      <c r="D79" s="103">
        <f t="shared" ref="D79:G79" si="79">SUM(D75:D78)</f>
        <v>0</v>
      </c>
      <c r="E79" s="103">
        <f t="shared" si="79"/>
        <v>0</v>
      </c>
      <c r="F79" s="103">
        <f t="shared" si="79"/>
        <v>0</v>
      </c>
      <c r="G79" s="103">
        <f t="shared" si="79"/>
        <v>0</v>
      </c>
      <c r="H79" s="103">
        <f>SUM(D79:G79)</f>
        <v>0</v>
      </c>
      <c r="I79" s="175"/>
      <c r="J79" s="103">
        <f t="shared" ref="J79:K79" si="80">SUM(J75:J78)</f>
        <v>0</v>
      </c>
      <c r="K79" s="103">
        <f t="shared" si="80"/>
        <v>0</v>
      </c>
      <c r="L79" s="103">
        <f t="shared" ref="L79" si="81">SUM(J79,K79)</f>
        <v>0</v>
      </c>
      <c r="M79" s="200"/>
      <c r="N79" s="103">
        <f t="shared" ref="N79" si="82">SUM(H79,L79)</f>
        <v>0</v>
      </c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182"/>
      <c r="B80" s="201"/>
      <c r="C80" s="155"/>
      <c r="D80" s="201"/>
      <c r="E80" s="201"/>
      <c r="F80" s="201"/>
      <c r="G80" s="201"/>
      <c r="H80" s="202"/>
      <c r="I80" s="175"/>
      <c r="J80" s="201"/>
      <c r="K80" s="201"/>
      <c r="L80" s="202"/>
      <c r="M80" s="175"/>
      <c r="N80" s="202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203" t="s">
        <v>170</v>
      </c>
      <c r="B81" s="262"/>
      <c r="C81" s="258"/>
      <c r="D81" s="262"/>
      <c r="E81" s="262"/>
      <c r="F81" s="262"/>
      <c r="G81" s="262"/>
      <c r="H81" s="301">
        <f t="shared" ref="H81:H88" si="83">SUM(D81:G81)</f>
        <v>0</v>
      </c>
      <c r="I81" s="257"/>
      <c r="J81" s="262"/>
      <c r="K81" s="262"/>
      <c r="L81" s="301">
        <f t="shared" ref="L81:L88" si="84">SUM(J81:K81)</f>
        <v>0</v>
      </c>
      <c r="M81" s="257"/>
      <c r="N81" s="301">
        <f t="shared" ref="N81:N88" si="85">H81+L81</f>
        <v>0</v>
      </c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180" t="s">
        <v>171</v>
      </c>
      <c r="B82" s="262"/>
      <c r="C82" s="258"/>
      <c r="D82" s="262"/>
      <c r="E82" s="262"/>
      <c r="F82" s="262"/>
      <c r="G82" s="262"/>
      <c r="H82" s="301">
        <f t="shared" si="83"/>
        <v>0</v>
      </c>
      <c r="I82" s="257"/>
      <c r="J82" s="262"/>
      <c r="K82" s="262"/>
      <c r="L82" s="301">
        <f t="shared" si="84"/>
        <v>0</v>
      </c>
      <c r="M82" s="257"/>
      <c r="N82" s="301">
        <f t="shared" si="85"/>
        <v>0</v>
      </c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180" t="s">
        <v>172</v>
      </c>
      <c r="B83" s="262"/>
      <c r="C83" s="258"/>
      <c r="D83" s="262"/>
      <c r="E83" s="262"/>
      <c r="F83" s="262"/>
      <c r="G83" s="262"/>
      <c r="H83" s="301">
        <f t="shared" si="83"/>
        <v>0</v>
      </c>
      <c r="I83" s="257"/>
      <c r="J83" s="262"/>
      <c r="K83" s="262"/>
      <c r="L83" s="301">
        <f t="shared" si="84"/>
        <v>0</v>
      </c>
      <c r="M83" s="257"/>
      <c r="N83" s="301">
        <f t="shared" si="85"/>
        <v>0</v>
      </c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180" t="s">
        <v>173</v>
      </c>
      <c r="B84" s="263"/>
      <c r="C84" s="258"/>
      <c r="D84" s="263"/>
      <c r="E84" s="263"/>
      <c r="F84" s="263"/>
      <c r="G84" s="264"/>
      <c r="H84" s="301">
        <f t="shared" si="83"/>
        <v>0</v>
      </c>
      <c r="I84" s="257"/>
      <c r="J84" s="263"/>
      <c r="K84" s="263"/>
      <c r="L84" s="301">
        <f t="shared" si="84"/>
        <v>0</v>
      </c>
      <c r="M84" s="257"/>
      <c r="N84" s="301">
        <f t="shared" si="85"/>
        <v>0</v>
      </c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180" t="s">
        <v>174</v>
      </c>
      <c r="B85" s="262"/>
      <c r="C85" s="258"/>
      <c r="D85" s="262"/>
      <c r="E85" s="262"/>
      <c r="F85" s="262"/>
      <c r="G85" s="262"/>
      <c r="H85" s="301">
        <f t="shared" si="83"/>
        <v>0</v>
      </c>
      <c r="I85" s="257"/>
      <c r="J85" s="262"/>
      <c r="K85" s="262"/>
      <c r="L85" s="301">
        <f t="shared" si="84"/>
        <v>0</v>
      </c>
      <c r="M85" s="257"/>
      <c r="N85" s="301">
        <f t="shared" si="85"/>
        <v>0</v>
      </c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180" t="s">
        <v>175</v>
      </c>
      <c r="B86" s="263"/>
      <c r="C86" s="258"/>
      <c r="D86" s="263"/>
      <c r="E86" s="263"/>
      <c r="F86" s="263"/>
      <c r="G86" s="264"/>
      <c r="H86" s="301">
        <f t="shared" si="83"/>
        <v>0</v>
      </c>
      <c r="I86" s="257"/>
      <c r="J86" s="263"/>
      <c r="K86" s="263"/>
      <c r="L86" s="301">
        <f t="shared" si="84"/>
        <v>0</v>
      </c>
      <c r="M86" s="257"/>
      <c r="N86" s="301">
        <f t="shared" si="85"/>
        <v>0</v>
      </c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180" t="s">
        <v>176</v>
      </c>
      <c r="B87" s="263"/>
      <c r="C87" s="258"/>
      <c r="D87" s="263"/>
      <c r="E87" s="263"/>
      <c r="F87" s="263"/>
      <c r="G87" s="264"/>
      <c r="H87" s="301">
        <f t="shared" si="83"/>
        <v>0</v>
      </c>
      <c r="I87" s="257"/>
      <c r="J87" s="263"/>
      <c r="K87" s="263"/>
      <c r="L87" s="301">
        <f t="shared" si="84"/>
        <v>0</v>
      </c>
      <c r="M87" s="257"/>
      <c r="N87" s="301">
        <f t="shared" si="85"/>
        <v>0</v>
      </c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180" t="s">
        <v>177</v>
      </c>
      <c r="B88" s="255"/>
      <c r="C88" s="258"/>
      <c r="D88" s="255"/>
      <c r="E88" s="255"/>
      <c r="F88" s="255"/>
      <c r="G88" s="255"/>
      <c r="H88" s="301">
        <f t="shared" si="83"/>
        <v>0</v>
      </c>
      <c r="I88" s="257"/>
      <c r="J88" s="255"/>
      <c r="K88" s="255"/>
      <c r="L88" s="301">
        <f t="shared" si="84"/>
        <v>0</v>
      </c>
      <c r="M88" s="257"/>
      <c r="N88" s="301">
        <f t="shared" si="85"/>
        <v>0</v>
      </c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195" t="s">
        <v>178</v>
      </c>
      <c r="B89" s="103">
        <f>SUM(B81:B88)</f>
        <v>0</v>
      </c>
      <c r="C89" s="155"/>
      <c r="D89" s="103">
        <f t="shared" ref="D89:G89" si="86">SUM(D81:D88)</f>
        <v>0</v>
      </c>
      <c r="E89" s="103">
        <f t="shared" si="86"/>
        <v>0</v>
      </c>
      <c r="F89" s="103">
        <f t="shared" si="86"/>
        <v>0</v>
      </c>
      <c r="G89" s="103">
        <f t="shared" si="86"/>
        <v>0</v>
      </c>
      <c r="H89" s="103">
        <f>SUM(D89:G89)</f>
        <v>0</v>
      </c>
      <c r="I89" s="175"/>
      <c r="J89" s="103">
        <f t="shared" ref="J89:K89" si="87">SUM(J81:J88)</f>
        <v>0</v>
      </c>
      <c r="K89" s="103">
        <f t="shared" si="87"/>
        <v>0</v>
      </c>
      <c r="L89" s="103">
        <f t="shared" ref="L89" si="88">SUM(J89,K89)</f>
        <v>0</v>
      </c>
      <c r="M89" s="200"/>
      <c r="N89" s="103">
        <f>SUM(H89,L89)</f>
        <v>0</v>
      </c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182"/>
      <c r="B90" s="201"/>
      <c r="C90" s="155"/>
      <c r="D90" s="201"/>
      <c r="E90" s="201"/>
      <c r="F90" s="201"/>
      <c r="G90" s="201"/>
      <c r="H90" s="202"/>
      <c r="I90" s="175"/>
      <c r="J90" s="201"/>
      <c r="K90" s="201"/>
      <c r="L90" s="202"/>
      <c r="M90" s="175"/>
      <c r="N90" s="202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204" t="s">
        <v>179</v>
      </c>
      <c r="B91" s="104">
        <f>SUM(B55,B73,B79,B89)</f>
        <v>0</v>
      </c>
      <c r="C91" s="194"/>
      <c r="D91" s="104">
        <f t="shared" ref="D91:G91" si="89">SUM(D55,D73,D79,D89)</f>
        <v>0</v>
      </c>
      <c r="E91" s="104">
        <f t="shared" si="89"/>
        <v>0</v>
      </c>
      <c r="F91" s="104">
        <f t="shared" si="89"/>
        <v>0</v>
      </c>
      <c r="G91" s="104">
        <f t="shared" si="89"/>
        <v>0</v>
      </c>
      <c r="H91" s="104">
        <f>SUM(D91,E91,F91,G91)</f>
        <v>0</v>
      </c>
      <c r="I91" s="175"/>
      <c r="J91" s="104">
        <f t="shared" ref="J91:K91" si="90">SUM(J55,J73,J79,J89)</f>
        <v>0</v>
      </c>
      <c r="K91" s="104">
        <f t="shared" si="90"/>
        <v>0</v>
      </c>
      <c r="L91" s="104">
        <f>SUM(J91,K91)</f>
        <v>0</v>
      </c>
      <c r="M91" s="175"/>
      <c r="N91" s="104">
        <f>SUM(H91,L91)</f>
        <v>0</v>
      </c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205"/>
      <c r="B92" s="155"/>
      <c r="C92" s="155"/>
      <c r="D92" s="155"/>
      <c r="E92" s="155"/>
      <c r="F92" s="155"/>
      <c r="G92" s="155"/>
      <c r="H92" s="174"/>
      <c r="I92" s="175"/>
      <c r="J92" s="155"/>
      <c r="K92" s="155"/>
      <c r="L92" s="174"/>
      <c r="M92" s="175"/>
      <c r="N92" s="174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206" t="s">
        <v>180</v>
      </c>
      <c r="B93" s="105">
        <f>B50+B91</f>
        <v>0</v>
      </c>
      <c r="C93" s="105"/>
      <c r="D93" s="105">
        <f t="shared" ref="D93:G93" si="91">D50+D91</f>
        <v>0</v>
      </c>
      <c r="E93" s="105">
        <f t="shared" si="91"/>
        <v>0</v>
      </c>
      <c r="F93" s="105">
        <f t="shared" si="91"/>
        <v>0</v>
      </c>
      <c r="G93" s="105">
        <f t="shared" si="91"/>
        <v>0</v>
      </c>
      <c r="H93" s="207">
        <f>SUM(D93,E93,F93,G93)</f>
        <v>0</v>
      </c>
      <c r="I93" s="175"/>
      <c r="J93" s="105">
        <f t="shared" ref="J93:K93" si="92">J50+J91</f>
        <v>0</v>
      </c>
      <c r="K93" s="105">
        <f t="shared" si="92"/>
        <v>0</v>
      </c>
      <c r="L93" s="207">
        <f>J93+K93</f>
        <v>0</v>
      </c>
      <c r="M93" s="194"/>
      <c r="N93" s="207">
        <f>N50+N91</f>
        <v>0</v>
      </c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172"/>
      <c r="B94" s="155"/>
      <c r="C94" s="155"/>
      <c r="D94" s="155"/>
      <c r="E94" s="155"/>
      <c r="F94" s="155"/>
      <c r="G94" s="155"/>
      <c r="H94" s="174"/>
      <c r="I94" s="175"/>
      <c r="J94" s="155"/>
      <c r="K94" s="155"/>
      <c r="L94" s="174"/>
      <c r="M94" s="175"/>
      <c r="N94" s="174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172"/>
      <c r="B95" s="155"/>
      <c r="C95" s="155"/>
      <c r="D95" s="155"/>
      <c r="E95" s="155"/>
      <c r="F95" s="155"/>
      <c r="G95" s="155"/>
      <c r="H95" s="174"/>
      <c r="I95" s="175"/>
      <c r="J95" s="155"/>
      <c r="K95" s="155"/>
      <c r="L95" s="174"/>
      <c r="M95" s="175"/>
      <c r="N95" s="174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208" t="s">
        <v>181</v>
      </c>
      <c r="B96" s="155"/>
      <c r="C96" s="155"/>
      <c r="D96" s="155"/>
      <c r="E96" s="155"/>
      <c r="F96" s="155"/>
      <c r="G96" s="155"/>
      <c r="H96" s="174"/>
      <c r="I96" s="175"/>
      <c r="J96" s="155"/>
      <c r="K96" s="155"/>
      <c r="L96" s="174"/>
      <c r="M96" s="175"/>
      <c r="N96" s="174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180" t="s">
        <v>182</v>
      </c>
      <c r="B97" s="255"/>
      <c r="C97" s="258"/>
      <c r="D97" s="255"/>
      <c r="E97" s="255"/>
      <c r="F97" s="255"/>
      <c r="G97" s="255"/>
      <c r="H97" s="301">
        <f t="shared" ref="H97:H107" si="93">SUM(D97:G97)</f>
        <v>0</v>
      </c>
      <c r="I97" s="257"/>
      <c r="J97" s="255"/>
      <c r="K97" s="255"/>
      <c r="L97" s="301">
        <f t="shared" ref="L97:L107" si="94">SUM(J97:K97)</f>
        <v>0</v>
      </c>
      <c r="M97" s="257"/>
      <c r="N97" s="301">
        <f t="shared" ref="N97:N107" si="95">H97+L97</f>
        <v>0</v>
      </c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180" t="s">
        <v>183</v>
      </c>
      <c r="B98" s="258"/>
      <c r="C98" s="258"/>
      <c r="D98" s="258"/>
      <c r="E98" s="258"/>
      <c r="F98" s="258"/>
      <c r="G98" s="258"/>
      <c r="H98" s="301">
        <f t="shared" si="93"/>
        <v>0</v>
      </c>
      <c r="I98" s="257"/>
      <c r="J98" s="258"/>
      <c r="K98" s="258"/>
      <c r="L98" s="301">
        <f t="shared" si="94"/>
        <v>0</v>
      </c>
      <c r="M98" s="257"/>
      <c r="N98" s="301">
        <f t="shared" si="95"/>
        <v>0</v>
      </c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180" t="s">
        <v>184</v>
      </c>
      <c r="B99" s="255"/>
      <c r="C99" s="258"/>
      <c r="D99" s="255"/>
      <c r="E99" s="258"/>
      <c r="F99" s="255"/>
      <c r="G99" s="258"/>
      <c r="H99" s="301">
        <f t="shared" si="93"/>
        <v>0</v>
      </c>
      <c r="I99" s="257"/>
      <c r="J99" s="258"/>
      <c r="K99" s="258"/>
      <c r="L99" s="301">
        <f t="shared" si="94"/>
        <v>0</v>
      </c>
      <c r="M99" s="257"/>
      <c r="N99" s="301">
        <f t="shared" si="95"/>
        <v>0</v>
      </c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180" t="s">
        <v>185</v>
      </c>
      <c r="B100" s="258"/>
      <c r="C100" s="258"/>
      <c r="D100" s="258"/>
      <c r="E100" s="258"/>
      <c r="F100" s="258"/>
      <c r="G100" s="258"/>
      <c r="H100" s="301">
        <f t="shared" si="93"/>
        <v>0</v>
      </c>
      <c r="I100" s="257"/>
      <c r="J100" s="258"/>
      <c r="K100" s="258"/>
      <c r="L100" s="301">
        <f t="shared" si="94"/>
        <v>0</v>
      </c>
      <c r="M100" s="257"/>
      <c r="N100" s="301">
        <f t="shared" si="95"/>
        <v>0</v>
      </c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30.75" customHeight="1" x14ac:dyDescent="0.2">
      <c r="A101" s="180" t="s">
        <v>186</v>
      </c>
      <c r="B101" s="258"/>
      <c r="C101" s="258"/>
      <c r="D101" s="258"/>
      <c r="E101" s="258"/>
      <c r="F101" s="258"/>
      <c r="G101" s="258"/>
      <c r="H101" s="301">
        <f t="shared" si="93"/>
        <v>0</v>
      </c>
      <c r="I101" s="257"/>
      <c r="J101" s="258"/>
      <c r="K101" s="258"/>
      <c r="L101" s="301">
        <f t="shared" si="94"/>
        <v>0</v>
      </c>
      <c r="M101" s="257"/>
      <c r="N101" s="301">
        <f t="shared" si="95"/>
        <v>0</v>
      </c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28.5" customHeight="1" x14ac:dyDescent="0.2">
      <c r="A102" s="180" t="s">
        <v>187</v>
      </c>
      <c r="B102" s="258"/>
      <c r="C102" s="258"/>
      <c r="D102" s="258"/>
      <c r="E102" s="258"/>
      <c r="F102" s="258"/>
      <c r="G102" s="258"/>
      <c r="H102" s="301">
        <f t="shared" si="93"/>
        <v>0</v>
      </c>
      <c r="I102" s="257"/>
      <c r="J102" s="258"/>
      <c r="K102" s="258"/>
      <c r="L102" s="301">
        <f t="shared" si="94"/>
        <v>0</v>
      </c>
      <c r="M102" s="257"/>
      <c r="N102" s="301">
        <f t="shared" si="95"/>
        <v>0</v>
      </c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209" t="s">
        <v>188</v>
      </c>
      <c r="B103" s="258"/>
      <c r="C103" s="258"/>
      <c r="D103" s="258"/>
      <c r="E103" s="258"/>
      <c r="F103" s="258"/>
      <c r="G103" s="258"/>
      <c r="H103" s="301">
        <f t="shared" si="93"/>
        <v>0</v>
      </c>
      <c r="I103" s="257"/>
      <c r="J103" s="258"/>
      <c r="K103" s="258"/>
      <c r="L103" s="301">
        <f t="shared" si="94"/>
        <v>0</v>
      </c>
      <c r="M103" s="257"/>
      <c r="N103" s="301">
        <f t="shared" si="95"/>
        <v>0</v>
      </c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180" t="s">
        <v>189</v>
      </c>
      <c r="B104" s="255"/>
      <c r="C104" s="258"/>
      <c r="D104" s="258"/>
      <c r="E104" s="258"/>
      <c r="F104" s="258"/>
      <c r="G104" s="258"/>
      <c r="H104" s="301">
        <f t="shared" si="93"/>
        <v>0</v>
      </c>
      <c r="I104" s="257"/>
      <c r="J104" s="258"/>
      <c r="K104" s="258"/>
      <c r="L104" s="301">
        <f t="shared" si="94"/>
        <v>0</v>
      </c>
      <c r="M104" s="257"/>
      <c r="N104" s="301">
        <f t="shared" si="95"/>
        <v>0</v>
      </c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180" t="s">
        <v>190</v>
      </c>
      <c r="B105" s="258"/>
      <c r="C105" s="258"/>
      <c r="D105" s="258"/>
      <c r="E105" s="258"/>
      <c r="F105" s="258"/>
      <c r="G105" s="258"/>
      <c r="H105" s="301">
        <f t="shared" si="93"/>
        <v>0</v>
      </c>
      <c r="I105" s="257"/>
      <c r="J105" s="258"/>
      <c r="K105" s="258"/>
      <c r="L105" s="301">
        <f t="shared" si="94"/>
        <v>0</v>
      </c>
      <c r="M105" s="257"/>
      <c r="N105" s="301">
        <f t="shared" si="95"/>
        <v>0</v>
      </c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180" t="s">
        <v>191</v>
      </c>
      <c r="B106" s="258"/>
      <c r="C106" s="258"/>
      <c r="D106" s="258"/>
      <c r="E106" s="258"/>
      <c r="F106" s="258"/>
      <c r="G106" s="258"/>
      <c r="H106" s="301">
        <f t="shared" si="93"/>
        <v>0</v>
      </c>
      <c r="I106" s="257"/>
      <c r="J106" s="258"/>
      <c r="K106" s="258"/>
      <c r="L106" s="301">
        <f t="shared" si="94"/>
        <v>0</v>
      </c>
      <c r="M106" s="257"/>
      <c r="N106" s="301">
        <f t="shared" si="95"/>
        <v>0</v>
      </c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209" t="s">
        <v>192</v>
      </c>
      <c r="B107" s="258"/>
      <c r="C107" s="258"/>
      <c r="D107" s="258"/>
      <c r="E107" s="258"/>
      <c r="F107" s="258"/>
      <c r="G107" s="258"/>
      <c r="H107" s="301">
        <f t="shared" si="93"/>
        <v>0</v>
      </c>
      <c r="I107" s="257"/>
      <c r="J107" s="258"/>
      <c r="K107" s="258"/>
      <c r="L107" s="301">
        <f t="shared" si="94"/>
        <v>0</v>
      </c>
      <c r="M107" s="257"/>
      <c r="N107" s="301">
        <f t="shared" si="95"/>
        <v>0</v>
      </c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208" t="s">
        <v>193</v>
      </c>
      <c r="B108" s="106">
        <f>SUM(B97:B107)</f>
        <v>0</v>
      </c>
      <c r="C108" s="210"/>
      <c r="D108" s="106">
        <f t="shared" ref="D108:G108" si="96">SUM(D97:D107)</f>
        <v>0</v>
      </c>
      <c r="E108" s="106">
        <f t="shared" si="96"/>
        <v>0</v>
      </c>
      <c r="F108" s="106">
        <f t="shared" si="96"/>
        <v>0</v>
      </c>
      <c r="G108" s="106">
        <f t="shared" si="96"/>
        <v>0</v>
      </c>
      <c r="H108" s="106">
        <f>SUM(D108:G108)</f>
        <v>0</v>
      </c>
      <c r="I108" s="175"/>
      <c r="J108" s="106">
        <f t="shared" ref="J108:K108" si="97">SUM(J97:J107)</f>
        <v>0</v>
      </c>
      <c r="K108" s="106">
        <f t="shared" si="97"/>
        <v>0</v>
      </c>
      <c r="L108" s="106">
        <f t="shared" ref="L108" si="98">SUM(J108,K108)</f>
        <v>0</v>
      </c>
      <c r="M108" s="175"/>
      <c r="N108" s="106">
        <f>SUM(N97:N107)</f>
        <v>0</v>
      </c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182"/>
      <c r="B109" s="155"/>
      <c r="C109" s="155"/>
      <c r="D109" s="155"/>
      <c r="E109" s="155"/>
      <c r="F109" s="155"/>
      <c r="G109" s="155"/>
      <c r="H109" s="174"/>
      <c r="I109" s="175"/>
      <c r="J109" s="155"/>
      <c r="K109" s="155"/>
      <c r="L109" s="174"/>
      <c r="M109" s="175"/>
      <c r="N109" s="174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180" t="s">
        <v>194</v>
      </c>
      <c r="B110" s="265"/>
      <c r="C110" s="258"/>
      <c r="D110" s="258"/>
      <c r="E110" s="258"/>
      <c r="F110" s="258"/>
      <c r="G110" s="258"/>
      <c r="H110" s="301">
        <f t="shared" ref="H110:H111" si="99">SUM(D110:G110)</f>
        <v>0</v>
      </c>
      <c r="I110" s="257"/>
      <c r="J110" s="258"/>
      <c r="K110" s="258"/>
      <c r="L110" s="301">
        <f t="shared" ref="L110:L111" si="100">SUM(J110:K110)</f>
        <v>0</v>
      </c>
      <c r="M110" s="257"/>
      <c r="N110" s="301">
        <f t="shared" ref="N110:N111" si="101">H110+L110</f>
        <v>0</v>
      </c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180" t="s">
        <v>195</v>
      </c>
      <c r="B111" s="266"/>
      <c r="C111" s="258"/>
      <c r="D111" s="258"/>
      <c r="E111" s="258"/>
      <c r="F111" s="258"/>
      <c r="G111" s="258"/>
      <c r="H111" s="301">
        <f t="shared" si="99"/>
        <v>0</v>
      </c>
      <c r="I111" s="257"/>
      <c r="J111" s="258"/>
      <c r="K111" s="258"/>
      <c r="L111" s="301">
        <f t="shared" si="100"/>
        <v>0</v>
      </c>
      <c r="M111" s="257"/>
      <c r="N111" s="301">
        <f t="shared" si="101"/>
        <v>0</v>
      </c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208" t="s">
        <v>196</v>
      </c>
      <c r="B112" s="106">
        <f>SUM(B110:B111)</f>
        <v>0</v>
      </c>
      <c r="C112" s="194"/>
      <c r="D112" s="106">
        <f t="shared" ref="D112:G112" si="102">SUM(D110:D111)</f>
        <v>0</v>
      </c>
      <c r="E112" s="106">
        <f t="shared" si="102"/>
        <v>0</v>
      </c>
      <c r="F112" s="106">
        <f t="shared" si="102"/>
        <v>0</v>
      </c>
      <c r="G112" s="106">
        <f t="shared" si="102"/>
        <v>0</v>
      </c>
      <c r="H112" s="106">
        <f>SUM(D112:G112)</f>
        <v>0</v>
      </c>
      <c r="I112" s="175"/>
      <c r="J112" s="106">
        <f t="shared" ref="J112:K112" si="103">SUM(J110:J111)</f>
        <v>0</v>
      </c>
      <c r="K112" s="106">
        <f t="shared" si="103"/>
        <v>0</v>
      </c>
      <c r="L112" s="106">
        <f t="shared" ref="L112" si="104">SUM(J112,K112)</f>
        <v>0</v>
      </c>
      <c r="M112" s="175"/>
      <c r="N112" s="106">
        <f t="shared" ref="N112" si="105">SUM(H112,L112)</f>
        <v>0</v>
      </c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182"/>
      <c r="B113" s="201"/>
      <c r="C113" s="155"/>
      <c r="D113" s="201"/>
      <c r="E113" s="201"/>
      <c r="F113" s="201"/>
      <c r="G113" s="201"/>
      <c r="H113" s="202"/>
      <c r="I113" s="175"/>
      <c r="J113" s="201"/>
      <c r="K113" s="201"/>
      <c r="L113" s="202"/>
      <c r="M113" s="175"/>
      <c r="N113" s="202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180" t="s">
        <v>197</v>
      </c>
      <c r="B114" s="262"/>
      <c r="C114" s="258"/>
      <c r="D114" s="263"/>
      <c r="E114" s="263"/>
      <c r="F114" s="263"/>
      <c r="G114" s="263"/>
      <c r="H114" s="301">
        <f t="shared" ref="H114:H116" si="106">SUM(D114:G114)</f>
        <v>0</v>
      </c>
      <c r="I114" s="257"/>
      <c r="J114" s="263"/>
      <c r="K114" s="263"/>
      <c r="L114" s="301">
        <f t="shared" ref="L114:L116" si="107">SUM(J114:K114)</f>
        <v>0</v>
      </c>
      <c r="M114" s="257"/>
      <c r="N114" s="301">
        <f t="shared" ref="N114:N116" si="108">H114+L114</f>
        <v>0</v>
      </c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180" t="s">
        <v>198</v>
      </c>
      <c r="B115" s="262"/>
      <c r="C115" s="258"/>
      <c r="D115" s="262"/>
      <c r="E115" s="262"/>
      <c r="F115" s="262"/>
      <c r="G115" s="262"/>
      <c r="H115" s="301">
        <f t="shared" si="106"/>
        <v>0</v>
      </c>
      <c r="I115" s="257"/>
      <c r="J115" s="262"/>
      <c r="K115" s="262"/>
      <c r="L115" s="301">
        <f t="shared" si="107"/>
        <v>0</v>
      </c>
      <c r="M115" s="257"/>
      <c r="N115" s="301">
        <f t="shared" si="108"/>
        <v>0</v>
      </c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211" t="s">
        <v>199</v>
      </c>
      <c r="B116" s="258"/>
      <c r="C116" s="258"/>
      <c r="D116" s="258"/>
      <c r="E116" s="258"/>
      <c r="F116" s="258"/>
      <c r="G116" s="258"/>
      <c r="H116" s="301">
        <f t="shared" si="106"/>
        <v>0</v>
      </c>
      <c r="I116" s="257"/>
      <c r="J116" s="258"/>
      <c r="K116" s="258"/>
      <c r="L116" s="301">
        <f t="shared" si="107"/>
        <v>0</v>
      </c>
      <c r="M116" s="257"/>
      <c r="N116" s="301">
        <f t="shared" si="108"/>
        <v>0</v>
      </c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208" t="s">
        <v>200</v>
      </c>
      <c r="B117" s="107">
        <f>SUM(B114:B116)</f>
        <v>0</v>
      </c>
      <c r="C117" s="155"/>
      <c r="D117" s="107">
        <f t="shared" ref="D117:G117" si="109">SUM(D114:D116)</f>
        <v>0</v>
      </c>
      <c r="E117" s="107">
        <f t="shared" si="109"/>
        <v>0</v>
      </c>
      <c r="F117" s="107">
        <f t="shared" si="109"/>
        <v>0</v>
      </c>
      <c r="G117" s="107">
        <f t="shared" si="109"/>
        <v>0</v>
      </c>
      <c r="H117" s="106">
        <f>SUM(D117:G117)</f>
        <v>0</v>
      </c>
      <c r="I117" s="175"/>
      <c r="J117" s="107">
        <f t="shared" ref="J117:K117" si="110">SUM(J114:J116)</f>
        <v>0</v>
      </c>
      <c r="K117" s="107">
        <f t="shared" si="110"/>
        <v>0</v>
      </c>
      <c r="L117" s="106">
        <f t="shared" ref="L117" si="111">SUM(J117,K117)</f>
        <v>0</v>
      </c>
      <c r="M117" s="175"/>
      <c r="N117" s="106">
        <f t="shared" ref="N117" si="112">SUM(H117,L117)</f>
        <v>0</v>
      </c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182"/>
      <c r="B118" s="155"/>
      <c r="C118" s="155"/>
      <c r="D118" s="155"/>
      <c r="E118" s="155"/>
      <c r="F118" s="155"/>
      <c r="G118" s="155"/>
      <c r="H118" s="174"/>
      <c r="I118" s="175"/>
      <c r="J118" s="155"/>
      <c r="K118" s="155"/>
      <c r="L118" s="174"/>
      <c r="M118" s="175"/>
      <c r="N118" s="174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180" t="s">
        <v>201</v>
      </c>
      <c r="B119" s="258"/>
      <c r="C119" s="258"/>
      <c r="D119" s="258"/>
      <c r="E119" s="258"/>
      <c r="F119" s="258"/>
      <c r="G119" s="258"/>
      <c r="H119" s="301">
        <f t="shared" ref="H119:H120" si="113">SUM(D119:G119)</f>
        <v>0</v>
      </c>
      <c r="I119" s="257"/>
      <c r="J119" s="258"/>
      <c r="K119" s="258"/>
      <c r="L119" s="301">
        <f t="shared" ref="L119:L120" si="114">SUM(J119:K119)</f>
        <v>0</v>
      </c>
      <c r="M119" s="257"/>
      <c r="N119" s="301">
        <f t="shared" ref="N119:N120" si="115">H119+L119</f>
        <v>0</v>
      </c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180" t="s">
        <v>202</v>
      </c>
      <c r="B120" s="258"/>
      <c r="C120" s="258"/>
      <c r="D120" s="258"/>
      <c r="E120" s="258"/>
      <c r="F120" s="258"/>
      <c r="G120" s="258"/>
      <c r="H120" s="301">
        <f t="shared" si="113"/>
        <v>0</v>
      </c>
      <c r="I120" s="257"/>
      <c r="J120" s="258"/>
      <c r="K120" s="258"/>
      <c r="L120" s="301">
        <f t="shared" si="114"/>
        <v>0</v>
      </c>
      <c r="M120" s="257"/>
      <c r="N120" s="301">
        <f t="shared" si="115"/>
        <v>0</v>
      </c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208" t="s">
        <v>203</v>
      </c>
      <c r="B121" s="108">
        <f>SUM(B119:B120)</f>
        <v>0</v>
      </c>
      <c r="C121" s="155"/>
      <c r="D121" s="108">
        <f t="shared" ref="D121:G121" si="116">SUM(D119:D120)</f>
        <v>0</v>
      </c>
      <c r="E121" s="108">
        <f t="shared" si="116"/>
        <v>0</v>
      </c>
      <c r="F121" s="108">
        <f t="shared" si="116"/>
        <v>0</v>
      </c>
      <c r="G121" s="108">
        <f t="shared" si="116"/>
        <v>0</v>
      </c>
      <c r="H121" s="108">
        <f>SUM(D121,E121, F121,G121)</f>
        <v>0</v>
      </c>
      <c r="I121" s="175"/>
      <c r="J121" s="108">
        <f t="shared" ref="J121:K121" si="117">SUM(J119:J120)</f>
        <v>0</v>
      </c>
      <c r="K121" s="108">
        <f t="shared" si="117"/>
        <v>0</v>
      </c>
      <c r="L121" s="108">
        <f t="shared" ref="L121" si="118">SUM(J121,K121)</f>
        <v>0</v>
      </c>
      <c r="M121" s="175"/>
      <c r="N121" s="108">
        <f t="shared" ref="N121" si="119">SUM(H121,L121)</f>
        <v>0</v>
      </c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205"/>
      <c r="B122" s="155"/>
      <c r="C122" s="155"/>
      <c r="D122" s="155"/>
      <c r="E122" s="155"/>
      <c r="F122" s="155"/>
      <c r="G122" s="155"/>
      <c r="H122" s="174"/>
      <c r="I122" s="175"/>
      <c r="J122" s="155"/>
      <c r="K122" s="155"/>
      <c r="L122" s="174"/>
      <c r="M122" s="175"/>
      <c r="N122" s="174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212" t="s">
        <v>204</v>
      </c>
      <c r="B123" s="267"/>
      <c r="C123" s="268"/>
      <c r="D123" s="268"/>
      <c r="E123" s="268"/>
      <c r="F123" s="268"/>
      <c r="G123" s="267"/>
      <c r="H123" s="267">
        <f>SUM(D123:G123)</f>
        <v>0</v>
      </c>
      <c r="I123" s="257"/>
      <c r="J123" s="268"/>
      <c r="K123" s="268"/>
      <c r="L123" s="267">
        <f>SUM(J123:K123)</f>
        <v>0</v>
      </c>
      <c r="M123" s="268"/>
      <c r="N123" s="267">
        <f>M123+H123</f>
        <v>0</v>
      </c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172"/>
      <c r="B124" s="155"/>
      <c r="C124" s="155"/>
      <c r="D124" s="155"/>
      <c r="E124" s="155"/>
      <c r="F124" s="155"/>
      <c r="G124" s="155"/>
      <c r="H124" s="174"/>
      <c r="I124" s="175"/>
      <c r="J124" s="155"/>
      <c r="K124" s="155"/>
      <c r="L124" s="174"/>
      <c r="M124" s="175"/>
      <c r="N124" s="174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172"/>
      <c r="B125" s="155"/>
      <c r="C125" s="155"/>
      <c r="D125" s="155"/>
      <c r="E125" s="155"/>
      <c r="F125" s="155"/>
      <c r="G125" s="155"/>
      <c r="H125" s="174"/>
      <c r="I125" s="175"/>
      <c r="J125" s="155"/>
      <c r="K125" s="155"/>
      <c r="L125" s="174"/>
      <c r="M125" s="175"/>
      <c r="N125" s="174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213" t="s">
        <v>205</v>
      </c>
      <c r="B126" s="109">
        <f>SUM(B93,B108,B112,B117,B121,B123)</f>
        <v>0</v>
      </c>
      <c r="C126" s="214"/>
      <c r="D126" s="109">
        <f t="shared" ref="D126:F126" si="120">SUM(D93,D108,D112,D117,D121,D123)</f>
        <v>0</v>
      </c>
      <c r="E126" s="109">
        <f t="shared" si="120"/>
        <v>0</v>
      </c>
      <c r="F126" s="109">
        <f t="shared" si="120"/>
        <v>0</v>
      </c>
      <c r="G126" s="109">
        <f>SUM(G93,G108,G112,G117,G121,G123)</f>
        <v>0</v>
      </c>
      <c r="H126" s="109">
        <f>SUM(D126:G126)</f>
        <v>0</v>
      </c>
      <c r="I126" s="175"/>
      <c r="J126" s="109">
        <f t="shared" ref="J126:K126" si="121">SUM(J93,J108,J112,J117,J121,J123)</f>
        <v>0</v>
      </c>
      <c r="K126" s="109">
        <f t="shared" si="121"/>
        <v>0</v>
      </c>
      <c r="L126" s="109">
        <f>SUM(J126,K126)</f>
        <v>0</v>
      </c>
      <c r="M126" s="215"/>
      <c r="N126" s="109">
        <f>SUM(H126,L126)</f>
        <v>0</v>
      </c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thickTop="1" x14ac:dyDescent="0.2">
      <c r="A127" s="209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168"/>
      <c r="B128" s="216"/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16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16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217" t="s">
        <v>206</v>
      </c>
      <c r="B131" s="372" t="s">
        <v>207</v>
      </c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47.45" customHeight="1" x14ac:dyDescent="0.25">
      <c r="A132" s="310" t="s">
        <v>208</v>
      </c>
      <c r="B132" s="360"/>
      <c r="C132" s="358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8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41.25" customHeight="1" x14ac:dyDescent="0.25">
      <c r="A133" s="310" t="s">
        <v>209</v>
      </c>
      <c r="B133" s="360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27.75" customHeight="1" x14ac:dyDescent="0.25">
      <c r="A134" s="310" t="s">
        <v>210</v>
      </c>
      <c r="B134" s="360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27.75" customHeight="1" x14ac:dyDescent="0.25">
      <c r="A135" s="310" t="s">
        <v>211</v>
      </c>
      <c r="B135" s="360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27.75" customHeight="1" x14ac:dyDescent="0.25">
      <c r="A136" s="310" t="s">
        <v>212</v>
      </c>
      <c r="B136" s="360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27.75" customHeight="1" x14ac:dyDescent="0.25">
      <c r="A137" s="310" t="s">
        <v>213</v>
      </c>
      <c r="B137" s="360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27.75" customHeight="1" x14ac:dyDescent="0.25">
      <c r="A138" s="310" t="s">
        <v>214</v>
      </c>
      <c r="B138" s="360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27.75" customHeight="1" x14ac:dyDescent="0.25">
      <c r="A139" s="311" t="s">
        <v>215</v>
      </c>
      <c r="B139" s="361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44.25" customHeight="1" x14ac:dyDescent="0.25">
      <c r="A140" s="311" t="s">
        <v>216</v>
      </c>
      <c r="B140" s="361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27.75" customHeight="1" x14ac:dyDescent="0.25">
      <c r="A141" s="312" t="s">
        <v>217</v>
      </c>
      <c r="B141" s="360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27.75" customHeight="1" x14ac:dyDescent="0.25">
      <c r="A142" s="310" t="s">
        <v>218</v>
      </c>
      <c r="B142" s="360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27.75" customHeight="1" x14ac:dyDescent="0.25">
      <c r="A143" s="310" t="s">
        <v>219</v>
      </c>
      <c r="B143" s="357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10"/>
      <c r="B144" s="357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27.75" customHeight="1" x14ac:dyDescent="0.25">
      <c r="A145" s="310" t="s">
        <v>220</v>
      </c>
      <c r="B145" s="357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27.75" customHeight="1" x14ac:dyDescent="0.25">
      <c r="A146" s="310" t="s">
        <v>221</v>
      </c>
      <c r="B146" s="357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27.75" customHeight="1" x14ac:dyDescent="0.25">
      <c r="A147" s="310" t="s">
        <v>222</v>
      </c>
      <c r="B147" s="357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27.75" customHeight="1" x14ac:dyDescent="0.25">
      <c r="A148" s="310" t="s">
        <v>223</v>
      </c>
      <c r="B148" s="357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7.75" customHeight="1" x14ac:dyDescent="0.25">
      <c r="A149" s="310" t="s">
        <v>224</v>
      </c>
      <c r="B149" s="357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27.75" customHeight="1" x14ac:dyDescent="0.25">
      <c r="A150" s="310" t="s">
        <v>225</v>
      </c>
      <c r="B150" s="357"/>
      <c r="C150" s="358"/>
      <c r="D150" s="358"/>
      <c r="E150" s="358"/>
      <c r="F150" s="358"/>
      <c r="G150" s="358"/>
      <c r="H150" s="358"/>
      <c r="I150" s="358"/>
      <c r="J150" s="358"/>
      <c r="K150" s="358"/>
      <c r="L150" s="358"/>
      <c r="M150" s="358"/>
      <c r="N150" s="358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27.75" customHeight="1" x14ac:dyDescent="0.25">
      <c r="A151" s="310" t="s">
        <v>226</v>
      </c>
      <c r="B151" s="359"/>
      <c r="C151" s="358"/>
      <c r="D151" s="358"/>
      <c r="E151" s="358"/>
      <c r="F151" s="358"/>
      <c r="G151" s="358"/>
      <c r="H151" s="358"/>
      <c r="I151" s="358"/>
      <c r="J151" s="358"/>
      <c r="K151" s="358"/>
      <c r="L151" s="358"/>
      <c r="M151" s="358"/>
      <c r="N151" s="358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54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56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27.75" customHeight="1" x14ac:dyDescent="0.2">
      <c r="A155" s="231" t="s">
        <v>227</v>
      </c>
      <c r="B155" s="219"/>
      <c r="C155" s="218"/>
      <c r="D155" s="218"/>
      <c r="E155" s="3"/>
      <c r="F155" s="16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299" t="str">
        <f>REPT('Informacije o klubu'!B31,1)</f>
        <v/>
      </c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98" t="s">
        <v>99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299" t="str">
        <f>REPT('Informacije o klubu'!B11,1)</f>
        <v/>
      </c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299" t="str">
        <f>REPT('Informacije o klubu'!B13,1)</f>
        <v/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27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98" t="s">
        <v>100</v>
      </c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</sheetData>
  <mergeCells count="30">
    <mergeCell ref="B135:N135"/>
    <mergeCell ref="A1:D1"/>
    <mergeCell ref="A2:D2"/>
    <mergeCell ref="A7:A8"/>
    <mergeCell ref="B7:B8"/>
    <mergeCell ref="D7:H7"/>
    <mergeCell ref="J7:L7"/>
    <mergeCell ref="N7:N8"/>
    <mergeCell ref="B131:N131"/>
    <mergeCell ref="B132:N132"/>
    <mergeCell ref="B133:N133"/>
    <mergeCell ref="B134:N134"/>
    <mergeCell ref="B147:N147"/>
    <mergeCell ref="B136:N136"/>
    <mergeCell ref="B137:N137"/>
    <mergeCell ref="B138:N138"/>
    <mergeCell ref="B139:N139"/>
    <mergeCell ref="B140:N140"/>
    <mergeCell ref="B141:N141"/>
    <mergeCell ref="B142:N142"/>
    <mergeCell ref="B143:N143"/>
    <mergeCell ref="B144:N144"/>
    <mergeCell ref="B145:N145"/>
    <mergeCell ref="B146:N146"/>
    <mergeCell ref="B152:N152"/>
    <mergeCell ref="B153:N153"/>
    <mergeCell ref="B148:N148"/>
    <mergeCell ref="B149:N149"/>
    <mergeCell ref="B150:N150"/>
    <mergeCell ref="B151:N151"/>
  </mergeCells>
  <pageMargins left="0.25" right="0.25" top="0.75" bottom="0.75" header="0.3" footer="0.3"/>
  <pageSetup paperSize="9" scale="66" fitToHeight="0" orientation="landscape" r:id="rId1"/>
  <rowBreaks count="3" manualBreakCount="3">
    <brk id="50" max="16383" man="1"/>
    <brk id="93" max="16383" man="1"/>
    <brk id="130" max="16383" man="1"/>
  </rowBreaks>
  <customProperties>
    <customPr name="OrphanNamesChecke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1CCF-2133-4608-A23E-F64782F72EA4}">
  <sheetPr>
    <tabColor theme="3"/>
    <pageSetUpPr fitToPage="1"/>
  </sheetPr>
  <dimension ref="B1:AA999"/>
  <sheetViews>
    <sheetView zoomScaleNormal="100" workbookViewId="0">
      <pane ySplit="8" topLeftCell="A9" activePane="bottomLeft" state="frozen"/>
      <selection activeCell="A58" sqref="A58"/>
      <selection pane="bottomLeft" activeCell="Q18" sqref="Q18"/>
    </sheetView>
  </sheetViews>
  <sheetFormatPr defaultColWidth="12.5703125" defaultRowHeight="12.75" x14ac:dyDescent="0.2"/>
  <cols>
    <col min="1" max="1" width="12.5703125" style="25"/>
    <col min="2" max="2" width="66.28515625" style="25" customWidth="1"/>
    <col min="3" max="5" width="15.42578125" style="25" customWidth="1"/>
    <col min="6" max="6" width="15.7109375" style="25" customWidth="1"/>
    <col min="7" max="7" width="15.42578125" style="25" customWidth="1"/>
    <col min="8" max="8" width="18.7109375" style="25" customWidth="1"/>
    <col min="9" max="9" width="1.28515625" style="25" customWidth="1"/>
    <col min="10" max="10" width="15.42578125" style="25" customWidth="1"/>
    <col min="11" max="11" width="15.7109375" style="25" customWidth="1"/>
    <col min="12" max="12" width="17.28515625" style="25" customWidth="1"/>
    <col min="13" max="13" width="1.28515625" style="25" customWidth="1"/>
    <col min="14" max="14" width="19.7109375" style="25" customWidth="1"/>
    <col min="15" max="27" width="9.28515625" style="25" customWidth="1"/>
    <col min="28" max="16384" width="12.5703125" style="25"/>
  </cols>
  <sheetData>
    <row r="1" spans="2:27" ht="14.25" customHeight="1" x14ac:dyDescent="0.25">
      <c r="B1" s="378" t="s">
        <v>28</v>
      </c>
      <c r="C1" s="343"/>
      <c r="D1" s="343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</row>
    <row r="2" spans="2:27" ht="14.25" customHeight="1" x14ac:dyDescent="0.25">
      <c r="B2" s="379"/>
      <c r="C2" s="352"/>
      <c r="D2" s="380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</row>
    <row r="3" spans="2:27" ht="14.25" customHeight="1" x14ac:dyDescent="0.25"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</row>
    <row r="4" spans="2:27" ht="32.25" customHeight="1" x14ac:dyDescent="0.25">
      <c r="B4" s="381" t="s">
        <v>228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136"/>
      <c r="N4" s="136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</row>
    <row r="5" spans="2:27" ht="14.25" customHeight="1" x14ac:dyDescent="0.25">
      <c r="B5" s="30" t="s">
        <v>229</v>
      </c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32"/>
      <c r="P5" s="32"/>
      <c r="Q5" s="32"/>
      <c r="R5" s="32"/>
      <c r="S5" s="27"/>
      <c r="T5" s="27"/>
      <c r="U5" s="27"/>
      <c r="V5" s="27"/>
      <c r="W5" s="27"/>
      <c r="X5" s="27"/>
      <c r="Y5" s="27"/>
      <c r="Z5" s="27"/>
      <c r="AA5" s="27"/>
    </row>
    <row r="6" spans="2:27" ht="14.25" customHeight="1" x14ac:dyDescent="0.25"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32"/>
      <c r="P6" s="32"/>
      <c r="Q6" s="32"/>
      <c r="R6" s="32"/>
      <c r="S6" s="27"/>
      <c r="T6" s="27"/>
      <c r="U6" s="27"/>
      <c r="V6" s="27"/>
      <c r="W6" s="27"/>
      <c r="X6" s="27"/>
      <c r="Y6" s="27"/>
      <c r="Z6" s="27"/>
      <c r="AA6" s="27"/>
    </row>
    <row r="7" spans="2:27" ht="27.75" customHeight="1" x14ac:dyDescent="0.25">
      <c r="B7" s="220" t="s">
        <v>32</v>
      </c>
      <c r="C7" s="376" t="s">
        <v>230</v>
      </c>
      <c r="D7" s="382" t="s">
        <v>363</v>
      </c>
      <c r="E7" s="352"/>
      <c r="F7" s="352"/>
      <c r="G7" s="352"/>
      <c r="H7" s="380"/>
      <c r="I7" s="221"/>
      <c r="J7" s="383" t="s">
        <v>304</v>
      </c>
      <c r="K7" s="352"/>
      <c r="L7" s="380"/>
      <c r="M7" s="137"/>
      <c r="N7" s="376" t="s">
        <v>231</v>
      </c>
      <c r="O7" s="32"/>
      <c r="P7" s="32"/>
      <c r="Q7" s="32"/>
      <c r="R7" s="32"/>
      <c r="S7" s="27"/>
      <c r="T7" s="27"/>
      <c r="U7" s="27"/>
      <c r="V7" s="27"/>
      <c r="W7" s="27"/>
      <c r="X7" s="27"/>
      <c r="Y7" s="27"/>
      <c r="Z7" s="27"/>
      <c r="AA7" s="27"/>
    </row>
    <row r="8" spans="2:27" ht="44.25" customHeight="1" x14ac:dyDescent="0.25">
      <c r="B8" s="222"/>
      <c r="C8" s="350"/>
      <c r="D8" s="33" t="s">
        <v>232</v>
      </c>
      <c r="E8" s="33" t="s">
        <v>233</v>
      </c>
      <c r="F8" s="33" t="s">
        <v>234</v>
      </c>
      <c r="G8" s="33" t="s">
        <v>235</v>
      </c>
      <c r="H8" s="34" t="s">
        <v>236</v>
      </c>
      <c r="I8" s="159"/>
      <c r="J8" s="33" t="s">
        <v>237</v>
      </c>
      <c r="K8" s="33" t="s">
        <v>238</v>
      </c>
      <c r="L8" s="34" t="s">
        <v>113</v>
      </c>
      <c r="M8" s="139"/>
      <c r="N8" s="350"/>
      <c r="O8" s="32"/>
      <c r="P8" s="32"/>
      <c r="Q8" s="32"/>
      <c r="R8" s="32"/>
      <c r="S8" s="27"/>
      <c r="T8" s="27"/>
      <c r="U8" s="27"/>
      <c r="V8" s="27"/>
      <c r="W8" s="27"/>
      <c r="X8" s="27"/>
      <c r="Y8" s="27"/>
      <c r="Z8" s="27"/>
      <c r="AA8" s="27"/>
    </row>
    <row r="9" spans="2:27" ht="15" customHeight="1" x14ac:dyDescent="0.25">
      <c r="B9" s="223" t="s">
        <v>239</v>
      </c>
      <c r="C9" s="156"/>
      <c r="D9" s="156"/>
      <c r="E9" s="156"/>
      <c r="F9" s="156"/>
      <c r="G9" s="157"/>
      <c r="H9" s="157"/>
      <c r="I9" s="140"/>
      <c r="J9" s="156"/>
      <c r="K9" s="156"/>
      <c r="L9" s="156"/>
      <c r="M9" s="156"/>
      <c r="N9" s="156"/>
      <c r="O9" s="32"/>
      <c r="P9" s="32"/>
      <c r="Q9" s="32"/>
      <c r="R9" s="32"/>
      <c r="S9" s="27"/>
      <c r="T9" s="27"/>
      <c r="U9" s="27"/>
      <c r="V9" s="27"/>
      <c r="W9" s="27"/>
      <c r="X9" s="27"/>
      <c r="Y9" s="27"/>
      <c r="Z9" s="27"/>
      <c r="AA9" s="27"/>
    </row>
    <row r="10" spans="2:27" ht="15" customHeight="1" x14ac:dyDescent="0.25">
      <c r="B10" s="224" t="s">
        <v>240</v>
      </c>
      <c r="C10" s="279"/>
      <c r="D10" s="280"/>
      <c r="E10" s="280"/>
      <c r="F10" s="279"/>
      <c r="G10" s="279"/>
      <c r="H10" s="279"/>
      <c r="I10" s="281"/>
      <c r="J10" s="279"/>
      <c r="K10" s="279"/>
      <c r="L10" s="279"/>
      <c r="M10" s="282"/>
      <c r="N10" s="279"/>
      <c r="O10" s="32"/>
      <c r="P10" s="32"/>
      <c r="Q10" s="32"/>
      <c r="R10" s="32"/>
      <c r="S10" s="27"/>
      <c r="T10" s="27"/>
      <c r="U10" s="27"/>
      <c r="V10" s="27"/>
      <c r="W10" s="27"/>
      <c r="X10" s="27"/>
      <c r="Y10" s="27"/>
      <c r="Z10" s="27"/>
      <c r="AA10" s="27"/>
    </row>
    <row r="11" spans="2:27" ht="15" customHeight="1" x14ac:dyDescent="0.25">
      <c r="B11" s="224" t="s">
        <v>241</v>
      </c>
      <c r="C11" s="279"/>
      <c r="D11" s="280"/>
      <c r="E11" s="280"/>
      <c r="F11" s="279"/>
      <c r="G11" s="279"/>
      <c r="H11" s="279"/>
      <c r="I11" s="281"/>
      <c r="J11" s="279"/>
      <c r="K11" s="279"/>
      <c r="L11" s="279"/>
      <c r="M11" s="282"/>
      <c r="N11" s="279"/>
      <c r="O11" s="32"/>
      <c r="P11" s="32"/>
      <c r="Q11" s="32"/>
      <c r="R11" s="32"/>
      <c r="S11" s="27"/>
      <c r="T11" s="27"/>
      <c r="U11" s="27"/>
      <c r="V11" s="27"/>
      <c r="W11" s="27"/>
      <c r="X11" s="27"/>
      <c r="Y11" s="27"/>
      <c r="Z11" s="27"/>
      <c r="AA11" s="27"/>
    </row>
    <row r="12" spans="2:27" ht="15" customHeight="1" x14ac:dyDescent="0.25">
      <c r="B12" s="224" t="s">
        <v>242</v>
      </c>
      <c r="C12" s="279"/>
      <c r="D12" s="283"/>
      <c r="E12" s="280"/>
      <c r="F12" s="279"/>
      <c r="G12" s="279"/>
      <c r="H12" s="279"/>
      <c r="I12" s="281"/>
      <c r="J12" s="282"/>
      <c r="K12" s="279"/>
      <c r="L12" s="279"/>
      <c r="M12" s="282"/>
      <c r="N12" s="279"/>
      <c r="O12" s="32"/>
      <c r="P12" s="32"/>
      <c r="Q12" s="32"/>
      <c r="R12" s="32"/>
      <c r="S12" s="27"/>
      <c r="T12" s="27"/>
      <c r="U12" s="27"/>
      <c r="V12" s="27"/>
      <c r="W12" s="27"/>
      <c r="X12" s="27"/>
      <c r="Y12" s="27"/>
      <c r="Z12" s="27"/>
      <c r="AA12" s="27"/>
    </row>
    <row r="13" spans="2:27" ht="15" customHeight="1" x14ac:dyDescent="0.25">
      <c r="B13" s="224" t="s">
        <v>243</v>
      </c>
      <c r="C13" s="279"/>
      <c r="D13" s="280"/>
      <c r="E13" s="280"/>
      <c r="F13" s="280"/>
      <c r="G13" s="280"/>
      <c r="H13" s="279"/>
      <c r="I13" s="281"/>
      <c r="J13" s="280"/>
      <c r="K13" s="280"/>
      <c r="L13" s="279"/>
      <c r="M13" s="282"/>
      <c r="N13" s="279"/>
      <c r="O13" s="32"/>
      <c r="P13" s="32"/>
      <c r="Q13" s="32"/>
      <c r="R13" s="32"/>
      <c r="S13" s="27"/>
      <c r="T13" s="27"/>
      <c r="U13" s="27"/>
      <c r="V13" s="27"/>
      <c r="W13" s="27"/>
      <c r="X13" s="27"/>
      <c r="Y13" s="27"/>
      <c r="Z13" s="27"/>
      <c r="AA13" s="27"/>
    </row>
    <row r="14" spans="2:27" ht="15" customHeight="1" x14ac:dyDescent="0.25">
      <c r="B14" s="224" t="s">
        <v>244</v>
      </c>
      <c r="C14" s="279"/>
      <c r="D14" s="280"/>
      <c r="E14" s="280"/>
      <c r="F14" s="279"/>
      <c r="G14" s="279"/>
      <c r="H14" s="279"/>
      <c r="I14" s="281"/>
      <c r="J14" s="280"/>
      <c r="K14" s="280"/>
      <c r="L14" s="279"/>
      <c r="M14" s="282"/>
      <c r="N14" s="279"/>
      <c r="O14" s="32"/>
      <c r="P14" s="32"/>
      <c r="Q14" s="32"/>
      <c r="R14" s="32"/>
      <c r="S14" s="27"/>
      <c r="T14" s="27"/>
      <c r="U14" s="27"/>
      <c r="V14" s="27"/>
      <c r="W14" s="27"/>
      <c r="X14" s="27"/>
      <c r="Y14" s="27"/>
      <c r="Z14" s="27"/>
      <c r="AA14" s="27"/>
    </row>
    <row r="15" spans="2:27" ht="15" customHeight="1" x14ac:dyDescent="0.25">
      <c r="B15" s="224" t="s">
        <v>245</v>
      </c>
      <c r="C15" s="279"/>
      <c r="D15" s="280"/>
      <c r="E15" s="280"/>
      <c r="F15" s="279"/>
      <c r="G15" s="279"/>
      <c r="H15" s="279"/>
      <c r="I15" s="281"/>
      <c r="J15" s="279"/>
      <c r="K15" s="279"/>
      <c r="L15" s="279"/>
      <c r="M15" s="282"/>
      <c r="N15" s="279"/>
      <c r="O15" s="32"/>
      <c r="P15" s="32"/>
      <c r="Q15" s="32"/>
      <c r="R15" s="32"/>
      <c r="S15" s="27"/>
      <c r="T15" s="27"/>
      <c r="U15" s="27"/>
      <c r="V15" s="27"/>
      <c r="W15" s="27"/>
      <c r="X15" s="27"/>
      <c r="Y15" s="27"/>
      <c r="Z15" s="27"/>
      <c r="AA15" s="27"/>
    </row>
    <row r="16" spans="2:27" ht="15" customHeight="1" x14ac:dyDescent="0.25">
      <c r="B16" s="336" t="s">
        <v>362</v>
      </c>
      <c r="C16" s="279"/>
      <c r="D16" s="279"/>
      <c r="E16" s="280"/>
      <c r="F16" s="296"/>
      <c r="G16" s="279"/>
      <c r="H16" s="279"/>
      <c r="I16" s="281"/>
      <c r="J16" s="279"/>
      <c r="K16" s="296"/>
      <c r="L16" s="279"/>
      <c r="M16" s="282"/>
      <c r="N16" s="279"/>
      <c r="O16" s="32"/>
      <c r="P16" s="32"/>
      <c r="Q16" s="32"/>
      <c r="R16" s="32"/>
      <c r="S16" s="27"/>
      <c r="T16" s="27"/>
      <c r="U16" s="27"/>
      <c r="V16" s="27"/>
      <c r="W16" s="27"/>
      <c r="X16" s="27"/>
      <c r="Y16" s="27"/>
      <c r="Z16" s="27"/>
      <c r="AA16" s="27"/>
    </row>
    <row r="17" spans="2:27" ht="14.25" customHeight="1" x14ac:dyDescent="0.25">
      <c r="B17" s="225" t="s">
        <v>246</v>
      </c>
      <c r="C17" s="279"/>
      <c r="D17" s="280"/>
      <c r="E17" s="280"/>
      <c r="F17" s="280"/>
      <c r="G17" s="280"/>
      <c r="H17" s="279"/>
      <c r="I17" s="281"/>
      <c r="J17" s="280"/>
      <c r="K17" s="280"/>
      <c r="L17" s="279"/>
      <c r="M17" s="282"/>
      <c r="N17" s="279"/>
      <c r="O17" s="32"/>
      <c r="P17" s="32"/>
      <c r="Q17" s="32"/>
      <c r="R17" s="32"/>
      <c r="S17" s="27"/>
      <c r="T17" s="27"/>
      <c r="U17" s="27"/>
      <c r="V17" s="27"/>
      <c r="W17" s="27"/>
      <c r="X17" s="27"/>
      <c r="Y17" s="27"/>
      <c r="Z17" s="27"/>
      <c r="AA17" s="27"/>
    </row>
    <row r="18" spans="2:27" ht="14.25" customHeight="1" x14ac:dyDescent="0.25">
      <c r="B18" s="225" t="s">
        <v>247</v>
      </c>
      <c r="C18" s="279"/>
      <c r="D18" s="280"/>
      <c r="E18" s="280"/>
      <c r="F18" s="280"/>
      <c r="G18" s="280"/>
      <c r="H18" s="279"/>
      <c r="I18" s="281"/>
      <c r="J18" s="280"/>
      <c r="K18" s="280"/>
      <c r="L18" s="279"/>
      <c r="M18" s="282"/>
      <c r="N18" s="279"/>
      <c r="O18" s="32"/>
      <c r="P18" s="32"/>
      <c r="Q18" s="32"/>
      <c r="R18" s="32"/>
      <c r="S18" s="27"/>
      <c r="T18" s="27"/>
      <c r="U18" s="27"/>
      <c r="V18" s="27"/>
      <c r="W18" s="27"/>
      <c r="X18" s="27"/>
      <c r="Y18" s="27"/>
      <c r="Z18" s="27"/>
      <c r="AA18" s="27"/>
    </row>
    <row r="19" spans="2:27" ht="14.25" customHeight="1" x14ac:dyDescent="0.25">
      <c r="B19" s="225" t="s">
        <v>248</v>
      </c>
      <c r="C19" s="279"/>
      <c r="D19" s="280"/>
      <c r="E19" s="280"/>
      <c r="F19" s="280"/>
      <c r="G19" s="280"/>
      <c r="H19" s="279"/>
      <c r="I19" s="281"/>
      <c r="J19" s="280"/>
      <c r="K19" s="280"/>
      <c r="L19" s="279"/>
      <c r="M19" s="282"/>
      <c r="N19" s="279"/>
      <c r="O19" s="32"/>
      <c r="P19" s="32"/>
      <c r="Q19" s="32"/>
      <c r="R19" s="32"/>
      <c r="S19" s="27"/>
      <c r="T19" s="27"/>
      <c r="U19" s="27"/>
      <c r="V19" s="27"/>
      <c r="W19" s="27"/>
      <c r="X19" s="27"/>
      <c r="Y19" s="27"/>
      <c r="Z19" s="27"/>
      <c r="AA19" s="27"/>
    </row>
    <row r="20" spans="2:27" ht="14.25" customHeight="1" x14ac:dyDescent="0.25">
      <c r="B20" s="225" t="s">
        <v>249</v>
      </c>
      <c r="C20" s="279"/>
      <c r="D20" s="280"/>
      <c r="E20" s="280"/>
      <c r="F20" s="280"/>
      <c r="G20" s="280"/>
      <c r="H20" s="279"/>
      <c r="I20" s="281"/>
      <c r="J20" s="280"/>
      <c r="K20" s="280"/>
      <c r="L20" s="279"/>
      <c r="M20" s="282"/>
      <c r="N20" s="279"/>
      <c r="O20" s="32"/>
      <c r="P20" s="32"/>
      <c r="Q20" s="32"/>
      <c r="R20" s="32"/>
      <c r="S20" s="27"/>
      <c r="T20" s="27"/>
      <c r="U20" s="27"/>
      <c r="V20" s="27"/>
      <c r="W20" s="27"/>
      <c r="X20" s="27"/>
      <c r="Y20" s="27"/>
      <c r="Z20" s="27"/>
      <c r="AA20" s="27"/>
    </row>
    <row r="21" spans="2:27" ht="14.25" customHeight="1" x14ac:dyDescent="0.25">
      <c r="B21" s="226"/>
      <c r="C21" s="227"/>
      <c r="D21" s="227"/>
      <c r="E21" s="227"/>
      <c r="F21" s="227"/>
      <c r="G21" s="156"/>
      <c r="H21" s="156"/>
      <c r="I21" s="140"/>
      <c r="J21" s="227"/>
      <c r="K21" s="227"/>
      <c r="L21" s="156"/>
      <c r="M21" s="156"/>
      <c r="N21" s="156"/>
      <c r="O21" s="32"/>
      <c r="P21" s="32"/>
      <c r="Q21" s="32"/>
      <c r="R21" s="32"/>
      <c r="S21" s="27"/>
      <c r="T21" s="27"/>
      <c r="U21" s="27"/>
      <c r="V21" s="27"/>
      <c r="W21" s="27"/>
      <c r="X21" s="27"/>
      <c r="Y21" s="27"/>
      <c r="Z21" s="27"/>
      <c r="AA21" s="27"/>
    </row>
    <row r="22" spans="2:27" ht="15" customHeight="1" x14ac:dyDescent="0.25">
      <c r="B22" s="141" t="s">
        <v>250</v>
      </c>
      <c r="C22" s="142">
        <f t="shared" ref="C22:G22" si="0">SUM(C10:C20)</f>
        <v>0</v>
      </c>
      <c r="D22" s="142">
        <f t="shared" si="0"/>
        <v>0</v>
      </c>
      <c r="E22" s="142">
        <f t="shared" si="0"/>
        <v>0</v>
      </c>
      <c r="F22" s="142">
        <f t="shared" si="0"/>
        <v>0</v>
      </c>
      <c r="G22" s="142">
        <f t="shared" si="0"/>
        <v>0</v>
      </c>
      <c r="H22" s="142">
        <f>SUM(D22:G22)</f>
        <v>0</v>
      </c>
      <c r="I22" s="140"/>
      <c r="J22" s="142">
        <f t="shared" ref="J22:K22" si="1">SUM(J10:J20)</f>
        <v>0</v>
      </c>
      <c r="K22" s="142">
        <f t="shared" si="1"/>
        <v>0</v>
      </c>
      <c r="L22" s="142">
        <f>SUM(J22:K22)</f>
        <v>0</v>
      </c>
      <c r="M22" s="156"/>
      <c r="N22" s="142">
        <f>SUM(H22,L22)</f>
        <v>0</v>
      </c>
      <c r="O22" s="32"/>
      <c r="P22" s="32"/>
      <c r="Q22" s="32"/>
      <c r="R22" s="32"/>
      <c r="S22" s="27"/>
      <c r="T22" s="27"/>
      <c r="U22" s="27"/>
      <c r="V22" s="27"/>
      <c r="W22" s="27"/>
      <c r="X22" s="27"/>
      <c r="Y22" s="27"/>
      <c r="Z22" s="27"/>
      <c r="AA22" s="27"/>
    </row>
    <row r="23" spans="2:27" ht="14.25" customHeight="1" x14ac:dyDescent="0.25">
      <c r="B23" s="226"/>
      <c r="C23" s="157"/>
      <c r="D23" s="157"/>
      <c r="E23" s="157"/>
      <c r="F23" s="157"/>
      <c r="G23" s="156"/>
      <c r="H23" s="156"/>
      <c r="I23" s="140"/>
      <c r="J23" s="157"/>
      <c r="K23" s="157"/>
      <c r="L23" s="157"/>
      <c r="M23" s="156"/>
      <c r="N23" s="157"/>
      <c r="O23" s="32"/>
      <c r="P23" s="32"/>
      <c r="Q23" s="32"/>
      <c r="R23" s="32"/>
      <c r="S23" s="27"/>
      <c r="T23" s="27"/>
      <c r="U23" s="27"/>
      <c r="V23" s="27"/>
      <c r="W23" s="27"/>
      <c r="X23" s="27"/>
      <c r="Y23" s="27"/>
      <c r="Z23" s="27"/>
      <c r="AA23" s="27"/>
    </row>
    <row r="24" spans="2:27" ht="15" customHeight="1" x14ac:dyDescent="0.25">
      <c r="B24" s="223" t="s">
        <v>251</v>
      </c>
      <c r="C24" s="156"/>
      <c r="D24" s="156"/>
      <c r="E24" s="156"/>
      <c r="F24" s="156"/>
      <c r="G24" s="156"/>
      <c r="H24" s="156"/>
      <c r="I24" s="140"/>
      <c r="J24" s="156"/>
      <c r="K24" s="156"/>
      <c r="L24" s="156"/>
      <c r="M24" s="156"/>
      <c r="N24" s="156"/>
      <c r="O24" s="32"/>
      <c r="P24" s="32"/>
      <c r="Q24" s="32"/>
      <c r="R24" s="32"/>
      <c r="S24" s="27"/>
      <c r="T24" s="27"/>
      <c r="U24" s="27"/>
      <c r="V24" s="27"/>
      <c r="W24" s="27"/>
      <c r="X24" s="27"/>
      <c r="Y24" s="27"/>
      <c r="Z24" s="27"/>
      <c r="AA24" s="27"/>
    </row>
    <row r="25" spans="2:27" ht="47.25" customHeight="1" x14ac:dyDescent="0.25">
      <c r="B25" s="335" t="s">
        <v>252</v>
      </c>
      <c r="C25" s="279"/>
      <c r="D25" s="280"/>
      <c r="E25" s="280"/>
      <c r="F25" s="280"/>
      <c r="G25" s="279"/>
      <c r="H25" s="279"/>
      <c r="I25" s="281"/>
      <c r="J25" s="280"/>
      <c r="K25" s="280"/>
      <c r="L25" s="279"/>
      <c r="M25" s="282"/>
      <c r="N25" s="279"/>
      <c r="O25" s="32"/>
      <c r="P25" s="32"/>
      <c r="Q25" s="32"/>
      <c r="R25" s="32"/>
      <c r="S25" s="27"/>
      <c r="T25" s="27"/>
      <c r="U25" s="27"/>
      <c r="V25" s="27"/>
      <c r="W25" s="27"/>
      <c r="X25" s="27"/>
      <c r="Y25" s="27"/>
      <c r="Z25" s="27"/>
      <c r="AA25" s="27"/>
    </row>
    <row r="26" spans="2:27" ht="42.75" customHeight="1" x14ac:dyDescent="0.25">
      <c r="B26" s="335" t="s">
        <v>253</v>
      </c>
      <c r="C26" s="279"/>
      <c r="D26" s="280"/>
      <c r="E26" s="280"/>
      <c r="F26" s="280"/>
      <c r="G26" s="279"/>
      <c r="H26" s="279"/>
      <c r="I26" s="281"/>
      <c r="J26" s="280"/>
      <c r="K26" s="280"/>
      <c r="L26" s="279"/>
      <c r="M26" s="282"/>
      <c r="N26" s="279"/>
      <c r="O26" s="32"/>
      <c r="P26" s="32"/>
      <c r="Q26" s="32"/>
      <c r="R26" s="32"/>
      <c r="S26" s="27"/>
      <c r="T26" s="27"/>
      <c r="U26" s="27"/>
      <c r="V26" s="27"/>
      <c r="W26" s="27"/>
      <c r="X26" s="27"/>
      <c r="Y26" s="27"/>
      <c r="Z26" s="27"/>
      <c r="AA26" s="27"/>
    </row>
    <row r="27" spans="2:27" ht="14.25" customHeight="1" x14ac:dyDescent="0.25">
      <c r="B27" s="225" t="s">
        <v>254</v>
      </c>
      <c r="C27" s="279"/>
      <c r="D27" s="283"/>
      <c r="E27" s="283"/>
      <c r="F27" s="282"/>
      <c r="G27" s="282"/>
      <c r="H27" s="279"/>
      <c r="I27" s="281"/>
      <c r="J27" s="283"/>
      <c r="K27" s="283"/>
      <c r="L27" s="279"/>
      <c r="M27" s="282"/>
      <c r="N27" s="279"/>
      <c r="O27" s="32"/>
      <c r="P27" s="32"/>
      <c r="Q27" s="32"/>
      <c r="R27" s="32"/>
      <c r="S27" s="27"/>
      <c r="T27" s="27"/>
      <c r="U27" s="27"/>
      <c r="V27" s="27"/>
      <c r="W27" s="27"/>
      <c r="X27" s="27"/>
      <c r="Y27" s="27"/>
      <c r="Z27" s="27"/>
      <c r="AA27" s="27"/>
    </row>
    <row r="28" spans="2:27" ht="14.25" customHeight="1" x14ac:dyDescent="0.25">
      <c r="B28" s="225" t="s">
        <v>255</v>
      </c>
      <c r="C28" s="279"/>
      <c r="D28" s="283"/>
      <c r="E28" s="283"/>
      <c r="F28" s="282"/>
      <c r="G28" s="282"/>
      <c r="H28" s="279"/>
      <c r="I28" s="281"/>
      <c r="J28" s="283"/>
      <c r="K28" s="283"/>
      <c r="L28" s="279"/>
      <c r="M28" s="282"/>
      <c r="N28" s="279"/>
      <c r="O28" s="32"/>
      <c r="P28" s="32"/>
      <c r="Q28" s="32"/>
      <c r="R28" s="32"/>
      <c r="S28" s="27"/>
      <c r="T28" s="27"/>
      <c r="U28" s="27"/>
      <c r="V28" s="27"/>
      <c r="W28" s="27"/>
      <c r="X28" s="27"/>
      <c r="Y28" s="27"/>
      <c r="Z28" s="27"/>
      <c r="AA28" s="27"/>
    </row>
    <row r="29" spans="2:27" ht="15" customHeight="1" x14ac:dyDescent="0.25">
      <c r="B29" s="225" t="s">
        <v>256</v>
      </c>
      <c r="C29" s="279"/>
      <c r="D29" s="283"/>
      <c r="E29" s="283"/>
      <c r="F29" s="282"/>
      <c r="G29" s="282"/>
      <c r="H29" s="279"/>
      <c r="I29" s="282"/>
      <c r="J29" s="283"/>
      <c r="K29" s="283"/>
      <c r="L29" s="279"/>
      <c r="M29" s="282"/>
      <c r="N29" s="279"/>
      <c r="O29" s="32"/>
      <c r="P29" s="32"/>
      <c r="Q29" s="32"/>
      <c r="R29" s="32"/>
      <c r="S29" s="27"/>
      <c r="T29" s="27"/>
      <c r="U29" s="27"/>
      <c r="V29" s="27"/>
      <c r="W29" s="27"/>
      <c r="X29" s="27"/>
      <c r="Y29" s="27"/>
      <c r="Z29" s="27"/>
      <c r="AA29" s="27"/>
    </row>
    <row r="30" spans="2:27" ht="14.25" customHeight="1" x14ac:dyDescent="0.25">
      <c r="B30" s="225" t="s">
        <v>257</v>
      </c>
      <c r="C30" s="282"/>
      <c r="D30" s="282"/>
      <c r="E30" s="282"/>
      <c r="F30" s="282"/>
      <c r="G30" s="282"/>
      <c r="H30" s="279"/>
      <c r="I30" s="281"/>
      <c r="J30" s="282"/>
      <c r="K30" s="282"/>
      <c r="L30" s="279"/>
      <c r="M30" s="282"/>
      <c r="N30" s="279"/>
      <c r="O30" s="32"/>
      <c r="P30" s="32"/>
      <c r="Q30" s="32"/>
      <c r="R30" s="32"/>
      <c r="S30" s="27"/>
      <c r="T30" s="27"/>
      <c r="U30" s="27"/>
      <c r="V30" s="27"/>
      <c r="W30" s="27"/>
      <c r="X30" s="27"/>
      <c r="Y30" s="27"/>
      <c r="Z30" s="27"/>
      <c r="AA30" s="27"/>
    </row>
    <row r="31" spans="2:27" ht="14.25" customHeight="1" x14ac:dyDescent="0.25">
      <c r="B31" s="228"/>
      <c r="C31" s="156"/>
      <c r="D31" s="156"/>
      <c r="E31" s="156"/>
      <c r="F31" s="156"/>
      <c r="G31" s="156"/>
      <c r="H31" s="156"/>
      <c r="I31" s="140"/>
      <c r="J31" s="156"/>
      <c r="K31" s="156"/>
      <c r="L31" s="156"/>
      <c r="M31" s="156"/>
      <c r="N31" s="156"/>
      <c r="O31" s="32"/>
      <c r="P31" s="32"/>
      <c r="Q31" s="32"/>
      <c r="R31" s="32"/>
      <c r="S31" s="27"/>
      <c r="T31" s="27"/>
      <c r="U31" s="27"/>
      <c r="V31" s="27"/>
      <c r="W31" s="27"/>
      <c r="X31" s="27"/>
      <c r="Y31" s="27"/>
      <c r="Z31" s="27"/>
      <c r="AA31" s="27"/>
    </row>
    <row r="32" spans="2:27" ht="15" customHeight="1" x14ac:dyDescent="0.25">
      <c r="B32" s="143" t="s">
        <v>258</v>
      </c>
      <c r="C32" s="142">
        <f t="shared" ref="C32:G32" si="2">SUM(C25:C30)</f>
        <v>0</v>
      </c>
      <c r="D32" s="142">
        <f t="shared" si="2"/>
        <v>0</v>
      </c>
      <c r="E32" s="142">
        <f t="shared" si="2"/>
        <v>0</v>
      </c>
      <c r="F32" s="142">
        <f t="shared" si="2"/>
        <v>0</v>
      </c>
      <c r="G32" s="142">
        <f t="shared" si="2"/>
        <v>0</v>
      </c>
      <c r="H32" s="142">
        <f>SUM(D32:G32)</f>
        <v>0</v>
      </c>
      <c r="I32" s="140"/>
      <c r="J32" s="142">
        <f t="shared" ref="J32:K32" si="3">SUM(J25:J30)</f>
        <v>0</v>
      </c>
      <c r="K32" s="142">
        <f t="shared" si="3"/>
        <v>0</v>
      </c>
      <c r="L32" s="142">
        <f>SUM(J32:K32)</f>
        <v>0</v>
      </c>
      <c r="M32" s="144"/>
      <c r="N32" s="142">
        <f>SUM(H32,L32)</f>
        <v>0</v>
      </c>
      <c r="O32" s="32"/>
      <c r="P32" s="32"/>
      <c r="Q32" s="32"/>
      <c r="R32" s="32"/>
      <c r="S32" s="27"/>
      <c r="T32" s="27"/>
      <c r="U32" s="27"/>
      <c r="V32" s="27"/>
      <c r="W32" s="27"/>
      <c r="X32" s="27"/>
      <c r="Y32" s="27"/>
      <c r="Z32" s="27"/>
      <c r="AA32" s="27"/>
    </row>
    <row r="33" spans="2:27" ht="14.25" customHeight="1" x14ac:dyDescent="0.25">
      <c r="B33" s="225"/>
      <c r="C33" s="156"/>
      <c r="D33" s="156"/>
      <c r="E33" s="156"/>
      <c r="F33" s="156"/>
      <c r="G33" s="156"/>
      <c r="H33" s="156"/>
      <c r="I33" s="140"/>
      <c r="J33" s="156"/>
      <c r="K33" s="156"/>
      <c r="L33" s="156"/>
      <c r="M33" s="156"/>
      <c r="N33" s="156"/>
      <c r="O33" s="32"/>
      <c r="P33" s="32"/>
      <c r="Q33" s="32"/>
      <c r="R33" s="32"/>
      <c r="S33" s="27"/>
      <c r="T33" s="27"/>
      <c r="U33" s="27"/>
      <c r="V33" s="27"/>
      <c r="W33" s="27"/>
      <c r="X33" s="27"/>
      <c r="Y33" s="27"/>
      <c r="Z33" s="27"/>
      <c r="AA33" s="27"/>
    </row>
    <row r="34" spans="2:27" ht="15" customHeight="1" x14ac:dyDescent="0.25">
      <c r="B34" s="229" t="s">
        <v>259</v>
      </c>
      <c r="C34" s="156"/>
      <c r="D34" s="156"/>
      <c r="E34" s="156"/>
      <c r="F34" s="156"/>
      <c r="G34" s="156"/>
      <c r="H34" s="156"/>
      <c r="I34" s="140"/>
      <c r="J34" s="156"/>
      <c r="K34" s="156"/>
      <c r="L34" s="156"/>
      <c r="M34" s="156"/>
      <c r="N34" s="156"/>
      <c r="O34" s="32"/>
      <c r="P34" s="32"/>
      <c r="Q34" s="32"/>
      <c r="R34" s="32"/>
      <c r="S34" s="27"/>
      <c r="T34" s="27"/>
      <c r="U34" s="27"/>
      <c r="V34" s="27"/>
      <c r="W34" s="27"/>
      <c r="X34" s="27"/>
      <c r="Y34" s="27"/>
      <c r="Z34" s="27"/>
      <c r="AA34" s="27"/>
    </row>
    <row r="35" spans="2:27" ht="14.25" customHeight="1" x14ac:dyDescent="0.25">
      <c r="B35" s="225" t="s">
        <v>260</v>
      </c>
      <c r="C35" s="282"/>
      <c r="D35" s="282"/>
      <c r="E35" s="282"/>
      <c r="F35" s="282"/>
      <c r="G35" s="282"/>
      <c r="H35" s="279"/>
      <c r="I35" s="281"/>
      <c r="J35" s="282"/>
      <c r="K35" s="282"/>
      <c r="L35" s="279"/>
      <c r="M35" s="282"/>
      <c r="N35" s="279"/>
      <c r="O35" s="32"/>
      <c r="P35" s="32"/>
      <c r="Q35" s="32"/>
      <c r="R35" s="32"/>
      <c r="S35" s="27"/>
      <c r="T35" s="27"/>
      <c r="U35" s="27"/>
      <c r="V35" s="27"/>
      <c r="W35" s="27"/>
      <c r="X35" s="27"/>
      <c r="Y35" s="27"/>
      <c r="Z35" s="27"/>
      <c r="AA35" s="27"/>
    </row>
    <row r="36" spans="2:27" ht="14.25" customHeight="1" x14ac:dyDescent="0.25">
      <c r="B36" s="225" t="s">
        <v>261</v>
      </c>
      <c r="C36" s="282"/>
      <c r="D36" s="282"/>
      <c r="E36" s="282"/>
      <c r="F36" s="282"/>
      <c r="G36" s="282"/>
      <c r="H36" s="279"/>
      <c r="I36" s="281"/>
      <c r="J36" s="282"/>
      <c r="K36" s="282"/>
      <c r="L36" s="279"/>
      <c r="M36" s="282"/>
      <c r="N36" s="279"/>
      <c r="O36" s="32"/>
      <c r="P36" s="32"/>
      <c r="Q36" s="32"/>
      <c r="R36" s="32"/>
      <c r="S36" s="27"/>
      <c r="T36" s="27"/>
      <c r="U36" s="27"/>
      <c r="V36" s="27"/>
      <c r="W36" s="27"/>
      <c r="X36" s="27"/>
      <c r="Y36" s="27"/>
      <c r="Z36" s="27"/>
      <c r="AA36" s="27"/>
    </row>
    <row r="37" spans="2:27" ht="14.25" customHeight="1" x14ac:dyDescent="0.25">
      <c r="B37" s="225" t="s">
        <v>262</v>
      </c>
      <c r="C37" s="279"/>
      <c r="D37" s="279"/>
      <c r="E37" s="282"/>
      <c r="F37" s="282"/>
      <c r="G37" s="282"/>
      <c r="H37" s="279"/>
      <c r="I37" s="281"/>
      <c r="J37" s="279"/>
      <c r="K37" s="282"/>
      <c r="L37" s="279"/>
      <c r="M37" s="282"/>
      <c r="N37" s="279"/>
      <c r="O37" s="32"/>
      <c r="P37" s="32"/>
      <c r="Q37" s="32"/>
      <c r="R37" s="32"/>
      <c r="S37" s="27"/>
      <c r="T37" s="27"/>
      <c r="U37" s="27"/>
      <c r="V37" s="27"/>
      <c r="W37" s="27"/>
      <c r="X37" s="27"/>
      <c r="Y37" s="27"/>
      <c r="Z37" s="27"/>
      <c r="AA37" s="27"/>
    </row>
    <row r="38" spans="2:27" ht="14.25" customHeight="1" x14ac:dyDescent="0.25">
      <c r="B38" s="225" t="s">
        <v>263</v>
      </c>
      <c r="C38" s="279"/>
      <c r="D38" s="282"/>
      <c r="E38" s="282"/>
      <c r="F38" s="279"/>
      <c r="G38" s="282"/>
      <c r="H38" s="279"/>
      <c r="I38" s="281"/>
      <c r="J38" s="282"/>
      <c r="K38" s="282"/>
      <c r="L38" s="279"/>
      <c r="M38" s="282"/>
      <c r="N38" s="279"/>
      <c r="O38" s="32"/>
      <c r="P38" s="32"/>
      <c r="Q38" s="32"/>
      <c r="R38" s="32"/>
      <c r="S38" s="27"/>
      <c r="T38" s="27"/>
      <c r="U38" s="27"/>
      <c r="V38" s="27"/>
      <c r="W38" s="27"/>
      <c r="X38" s="27"/>
      <c r="Y38" s="27"/>
      <c r="Z38" s="27"/>
      <c r="AA38" s="27"/>
    </row>
    <row r="39" spans="2:27" ht="15" customHeight="1" x14ac:dyDescent="0.25">
      <c r="B39" s="225" t="s">
        <v>264</v>
      </c>
      <c r="C39" s="282"/>
      <c r="D39" s="282"/>
      <c r="E39" s="282"/>
      <c r="F39" s="282"/>
      <c r="G39" s="282"/>
      <c r="H39" s="279"/>
      <c r="I39" s="281"/>
      <c r="J39" s="282"/>
      <c r="K39" s="282"/>
      <c r="L39" s="279"/>
      <c r="M39" s="282"/>
      <c r="N39" s="279"/>
      <c r="O39" s="32"/>
      <c r="P39" s="32"/>
      <c r="Q39" s="32"/>
      <c r="R39" s="32"/>
      <c r="S39" s="27"/>
      <c r="T39" s="27"/>
      <c r="U39" s="27"/>
      <c r="V39" s="27"/>
      <c r="W39" s="27"/>
      <c r="X39" s="27"/>
      <c r="Y39" s="27"/>
      <c r="Z39" s="27"/>
      <c r="AA39" s="27"/>
    </row>
    <row r="40" spans="2:27" ht="14.25" customHeight="1" x14ac:dyDescent="0.25">
      <c r="B40" s="225" t="s">
        <v>265</v>
      </c>
      <c r="C40" s="282"/>
      <c r="D40" s="282"/>
      <c r="E40" s="282"/>
      <c r="F40" s="282"/>
      <c r="G40" s="282"/>
      <c r="H40" s="279"/>
      <c r="I40" s="281"/>
      <c r="J40" s="282"/>
      <c r="K40" s="282"/>
      <c r="L40" s="279"/>
      <c r="M40" s="282"/>
      <c r="N40" s="279"/>
      <c r="O40" s="32"/>
      <c r="P40" s="32"/>
      <c r="Q40" s="32"/>
      <c r="R40" s="32"/>
      <c r="S40" s="27"/>
      <c r="T40" s="27"/>
      <c r="U40" s="27"/>
      <c r="V40" s="27"/>
      <c r="W40" s="27"/>
      <c r="X40" s="27"/>
      <c r="Y40" s="27"/>
      <c r="Z40" s="27"/>
      <c r="AA40" s="27"/>
    </row>
    <row r="41" spans="2:27" ht="15" customHeight="1" x14ac:dyDescent="0.25">
      <c r="B41" s="225" t="s">
        <v>266</v>
      </c>
      <c r="C41" s="279"/>
      <c r="D41" s="282"/>
      <c r="E41" s="282"/>
      <c r="F41" s="282"/>
      <c r="G41" s="282"/>
      <c r="H41" s="279"/>
      <c r="I41" s="281"/>
      <c r="J41" s="282"/>
      <c r="K41" s="282"/>
      <c r="L41" s="279"/>
      <c r="M41" s="282"/>
      <c r="N41" s="279"/>
      <c r="O41" s="32"/>
      <c r="P41" s="32"/>
      <c r="Q41" s="32"/>
      <c r="R41" s="32"/>
      <c r="S41" s="27"/>
      <c r="T41" s="27"/>
      <c r="U41" s="27"/>
      <c r="V41" s="27"/>
      <c r="W41" s="27"/>
      <c r="X41" s="27"/>
      <c r="Y41" s="27"/>
      <c r="Z41" s="27"/>
      <c r="AA41" s="27"/>
    </row>
    <row r="42" spans="2:27" ht="14.25" customHeight="1" x14ac:dyDescent="0.25">
      <c r="B42" s="225" t="s">
        <v>267</v>
      </c>
      <c r="C42" s="282"/>
      <c r="D42" s="282"/>
      <c r="E42" s="282"/>
      <c r="F42" s="282"/>
      <c r="G42" s="282"/>
      <c r="H42" s="279"/>
      <c r="I42" s="281"/>
      <c r="J42" s="282"/>
      <c r="K42" s="282"/>
      <c r="L42" s="279"/>
      <c r="M42" s="282"/>
      <c r="N42" s="279"/>
      <c r="O42" s="32"/>
      <c r="P42" s="32"/>
      <c r="Q42" s="32"/>
      <c r="R42" s="32"/>
      <c r="S42" s="27"/>
      <c r="T42" s="27"/>
      <c r="U42" s="27"/>
      <c r="V42" s="27"/>
      <c r="W42" s="27"/>
      <c r="X42" s="27"/>
      <c r="Y42" s="27"/>
      <c r="Z42" s="27"/>
      <c r="AA42" s="27"/>
    </row>
    <row r="43" spans="2:27" ht="14.25" customHeight="1" x14ac:dyDescent="0.25">
      <c r="B43" s="228"/>
      <c r="C43" s="156"/>
      <c r="D43" s="156"/>
      <c r="E43" s="156"/>
      <c r="F43" s="156"/>
      <c r="G43" s="156"/>
      <c r="H43" s="156"/>
      <c r="I43" s="140"/>
      <c r="J43" s="156"/>
      <c r="K43" s="156"/>
      <c r="L43" s="279"/>
      <c r="M43" s="156"/>
      <c r="N43" s="156"/>
      <c r="O43" s="32"/>
      <c r="P43" s="32"/>
      <c r="Q43" s="32"/>
      <c r="R43" s="32"/>
      <c r="S43" s="27"/>
      <c r="T43" s="27"/>
      <c r="U43" s="27"/>
      <c r="V43" s="27"/>
      <c r="W43" s="27"/>
      <c r="X43" s="27"/>
      <c r="Y43" s="27"/>
      <c r="Z43" s="27"/>
      <c r="AA43" s="27"/>
    </row>
    <row r="44" spans="2:27" ht="15" customHeight="1" x14ac:dyDescent="0.25">
      <c r="B44" s="143" t="s">
        <v>268</v>
      </c>
      <c r="C44" s="142">
        <f t="shared" ref="C44:G44" si="4">SUM(C35:C42)</f>
        <v>0</v>
      </c>
      <c r="D44" s="142">
        <f t="shared" si="4"/>
        <v>0</v>
      </c>
      <c r="E44" s="142">
        <f t="shared" si="4"/>
        <v>0</v>
      </c>
      <c r="F44" s="142">
        <f t="shared" si="4"/>
        <v>0</v>
      </c>
      <c r="G44" s="142">
        <f t="shared" si="4"/>
        <v>0</v>
      </c>
      <c r="H44" s="142">
        <f>SUM(D44:G44)</f>
        <v>0</v>
      </c>
      <c r="I44" s="140"/>
      <c r="J44" s="142">
        <f t="shared" ref="J44:K44" si="5">SUM(J35:J42)</f>
        <v>0</v>
      </c>
      <c r="K44" s="142">
        <f t="shared" si="5"/>
        <v>0</v>
      </c>
      <c r="L44" s="142">
        <f>SUM(J44:K44)</f>
        <v>0</v>
      </c>
      <c r="M44" s="156"/>
      <c r="N44" s="142">
        <f>SUM(H44,L44)</f>
        <v>0</v>
      </c>
      <c r="O44" s="32"/>
      <c r="P44" s="32"/>
      <c r="Q44" s="32"/>
      <c r="R44" s="32"/>
      <c r="S44" s="27"/>
      <c r="T44" s="27"/>
      <c r="U44" s="27"/>
      <c r="V44" s="27"/>
      <c r="W44" s="27"/>
      <c r="X44" s="27"/>
      <c r="Y44" s="27"/>
      <c r="Z44" s="27"/>
      <c r="AA44" s="27"/>
    </row>
    <row r="45" spans="2:27" ht="14.25" customHeight="1" x14ac:dyDescent="0.25">
      <c r="B45" s="230"/>
      <c r="C45" s="156"/>
      <c r="D45" s="156"/>
      <c r="E45" s="156"/>
      <c r="F45" s="156"/>
      <c r="G45" s="156"/>
      <c r="H45" s="156"/>
      <c r="I45" s="140"/>
      <c r="J45" s="144"/>
      <c r="K45" s="144"/>
      <c r="L45" s="144"/>
      <c r="M45" s="156"/>
      <c r="N45" s="144"/>
      <c r="O45" s="32"/>
      <c r="P45" s="32"/>
      <c r="Q45" s="32"/>
      <c r="R45" s="32"/>
      <c r="S45" s="27"/>
      <c r="T45" s="27"/>
      <c r="U45" s="27"/>
      <c r="V45" s="27"/>
      <c r="W45" s="27"/>
      <c r="X45" s="27"/>
      <c r="Y45" s="27"/>
      <c r="Z45" s="27"/>
      <c r="AA45" s="27"/>
    </row>
    <row r="46" spans="2:27" ht="27.75" customHeight="1" x14ac:dyDescent="0.25">
      <c r="B46" s="145" t="s">
        <v>269</v>
      </c>
      <c r="C46" s="142">
        <f t="shared" ref="C46:H46" si="6">SUM(C22,C32,C44)</f>
        <v>0</v>
      </c>
      <c r="D46" s="142">
        <f t="shared" si="6"/>
        <v>0</v>
      </c>
      <c r="E46" s="142">
        <f t="shared" si="6"/>
        <v>0</v>
      </c>
      <c r="F46" s="142">
        <f t="shared" si="6"/>
        <v>0</v>
      </c>
      <c r="G46" s="142">
        <f t="shared" si="6"/>
        <v>0</v>
      </c>
      <c r="H46" s="142">
        <f t="shared" si="6"/>
        <v>0</v>
      </c>
      <c r="I46" s="140"/>
      <c r="J46" s="142">
        <f t="shared" ref="J46:L46" si="7">SUM(J22,J32,J44)</f>
        <v>0</v>
      </c>
      <c r="K46" s="142">
        <f t="shared" si="7"/>
        <v>0</v>
      </c>
      <c r="L46" s="142">
        <f t="shared" si="7"/>
        <v>0</v>
      </c>
      <c r="M46" s="156"/>
      <c r="N46" s="142">
        <f>SUM(N22,N32,N44)</f>
        <v>0</v>
      </c>
      <c r="O46" s="32"/>
      <c r="P46" s="32"/>
      <c r="Q46" s="32"/>
      <c r="R46" s="32"/>
      <c r="S46" s="27"/>
      <c r="T46" s="27"/>
      <c r="U46" s="27"/>
      <c r="V46" s="27"/>
      <c r="W46" s="27"/>
      <c r="X46" s="27"/>
      <c r="Y46" s="27"/>
      <c r="Z46" s="27"/>
      <c r="AA46" s="27"/>
    </row>
    <row r="47" spans="2:27" ht="14.25" customHeight="1" x14ac:dyDescent="0.25">
      <c r="B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32"/>
      <c r="P47" s="32"/>
      <c r="Q47" s="32"/>
      <c r="R47" s="32"/>
      <c r="S47" s="27"/>
      <c r="T47" s="27"/>
      <c r="U47" s="27"/>
      <c r="V47" s="27"/>
      <c r="W47" s="27"/>
      <c r="X47" s="27"/>
      <c r="Y47" s="27"/>
      <c r="Z47" s="27"/>
      <c r="AA47" s="27"/>
    </row>
    <row r="48" spans="2:27" ht="14.25" customHeight="1" x14ac:dyDescent="0.2">
      <c r="B48" s="126"/>
      <c r="C48" s="126" t="s">
        <v>88</v>
      </c>
      <c r="D48" s="323" t="str">
        <f>IF(D46='Plan bilanca'!E12-'Plan bilanca'!C12,"TOČNO","NETOČNO")</f>
        <v>TOČNO</v>
      </c>
      <c r="E48" s="323" t="str">
        <f>IF(E46='Plan bilanca'!F12-'Plan bilanca'!E12,"TOČNO","NETOČNO")</f>
        <v>TOČNO</v>
      </c>
      <c r="F48" s="323" t="str">
        <f>IF(F46='Plan bilanca'!G12-'Plan bilanca'!F12,"TOČNO","NETOČNO")</f>
        <v>TOČNO</v>
      </c>
      <c r="G48" s="323" t="str">
        <f>IF(G46='Plan bilanca'!H12-'Plan bilanca'!G12,"TOČNO","NETOČNO")</f>
        <v>TOČNO</v>
      </c>
      <c r="H48" s="323" t="str">
        <f>IF(H46='Plan bilanca'!H12-'Plan bilanca'!C12,"TOČNO","NETOČNO")</f>
        <v>TOČNO</v>
      </c>
      <c r="I48" s="95"/>
      <c r="J48" s="323" t="str">
        <f>IF(J46='Plan bilanca'!J12-'Plan bilanca'!H12,"TOČNO","NETOČNO")</f>
        <v>TOČNO</v>
      </c>
      <c r="K48" s="323" t="str">
        <f>IF(K46='Plan bilanca'!K12-'Plan bilanca'!J12,"TOČNO","NETOČNO")</f>
        <v>TOČNO</v>
      </c>
      <c r="L48" s="323" t="str">
        <f>IF(L46='Plan bilanca'!K12-'Plan bilanca'!H12,"TOČNO","NETOČNO")</f>
        <v>TOČNO</v>
      </c>
      <c r="M48" s="95"/>
      <c r="N48" s="323" t="str">
        <f>IF(N46='Plan bilanca'!K12-'Plan bilanca'!C12,"TOČNO","NETOČNO")</f>
        <v>TOČNO</v>
      </c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</row>
    <row r="49" spans="2:27" ht="26.25" customHeight="1" x14ac:dyDescent="0.2"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</row>
    <row r="50" spans="2:27" ht="26.25" customHeight="1" x14ac:dyDescent="0.2">
      <c r="B50" s="146" t="s">
        <v>206</v>
      </c>
      <c r="C50" s="377" t="s">
        <v>270</v>
      </c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2:27" ht="27.75" customHeight="1" x14ac:dyDescent="0.25">
      <c r="B51" s="313" t="s">
        <v>240</v>
      </c>
      <c r="C51" s="373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14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</row>
    <row r="52" spans="2:27" ht="27.75" customHeight="1" x14ac:dyDescent="0.25">
      <c r="B52" s="313" t="s">
        <v>241</v>
      </c>
      <c r="C52" s="373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14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</row>
    <row r="53" spans="2:27" ht="27.75" customHeight="1" x14ac:dyDescent="0.25">
      <c r="B53" s="313" t="s">
        <v>242</v>
      </c>
      <c r="C53" s="373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14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</row>
    <row r="54" spans="2:27" ht="27.75" customHeight="1" x14ac:dyDescent="0.25">
      <c r="B54" s="313" t="s">
        <v>243</v>
      </c>
      <c r="C54" s="373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14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</row>
    <row r="55" spans="2:27" ht="27.75" customHeight="1" x14ac:dyDescent="0.25">
      <c r="B55" s="313" t="s">
        <v>245</v>
      </c>
      <c r="C55" s="373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14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</row>
    <row r="56" spans="2:27" ht="27.75" customHeight="1" x14ac:dyDescent="0.25">
      <c r="B56" s="314" t="s">
        <v>246</v>
      </c>
      <c r="C56" s="373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14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</row>
    <row r="57" spans="2:27" ht="27.75" customHeight="1" x14ac:dyDescent="0.25">
      <c r="B57" s="314" t="s">
        <v>247</v>
      </c>
      <c r="C57" s="373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14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</row>
    <row r="58" spans="2:27" ht="27.75" customHeight="1" x14ac:dyDescent="0.25">
      <c r="B58" s="314" t="s">
        <v>271</v>
      </c>
      <c r="C58" s="373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14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</row>
    <row r="59" spans="2:27" ht="27.75" customHeight="1" x14ac:dyDescent="0.25">
      <c r="B59" s="314" t="s">
        <v>249</v>
      </c>
      <c r="C59" s="373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14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</row>
    <row r="60" spans="2:27" ht="14.25" customHeight="1" x14ac:dyDescent="0.25">
      <c r="B60" s="315"/>
      <c r="C60" s="373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14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</row>
    <row r="61" spans="2:27" ht="27.75" customHeight="1" x14ac:dyDescent="0.25">
      <c r="B61" s="314" t="s">
        <v>272</v>
      </c>
      <c r="C61" s="373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14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</row>
    <row r="62" spans="2:27" ht="27.75" customHeight="1" x14ac:dyDescent="0.25">
      <c r="B62" s="314" t="s">
        <v>273</v>
      </c>
      <c r="C62" s="373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14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</row>
    <row r="63" spans="2:27" ht="27.75" customHeight="1" x14ac:dyDescent="0.25">
      <c r="B63" s="314" t="s">
        <v>274</v>
      </c>
      <c r="C63" s="373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14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</row>
    <row r="64" spans="2:27" ht="27.75" customHeight="1" x14ac:dyDescent="0.25">
      <c r="B64" s="314" t="s">
        <v>275</v>
      </c>
      <c r="C64" s="373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14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</row>
    <row r="65" spans="2:27" ht="27.75" customHeight="1" x14ac:dyDescent="0.25">
      <c r="B65" s="314" t="s">
        <v>256</v>
      </c>
      <c r="C65" s="373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14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</row>
    <row r="66" spans="2:27" ht="27.75" customHeight="1" x14ac:dyDescent="0.25">
      <c r="B66" s="314" t="s">
        <v>257</v>
      </c>
      <c r="C66" s="373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14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</row>
    <row r="67" spans="2:27" ht="14.25" customHeight="1" x14ac:dyDescent="0.25">
      <c r="B67" s="314"/>
      <c r="C67" s="373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14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</row>
    <row r="68" spans="2:27" ht="27.75" customHeight="1" x14ac:dyDescent="0.25">
      <c r="B68" s="314" t="s">
        <v>260</v>
      </c>
      <c r="C68" s="373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14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</row>
    <row r="69" spans="2:27" ht="27.75" customHeight="1" x14ac:dyDescent="0.25">
      <c r="B69" s="314" t="s">
        <v>276</v>
      </c>
      <c r="C69" s="373"/>
      <c r="D69" s="338"/>
      <c r="E69" s="338"/>
      <c r="F69" s="338"/>
      <c r="G69" s="338"/>
      <c r="H69" s="338"/>
      <c r="I69" s="338"/>
      <c r="J69" s="338"/>
      <c r="K69" s="338"/>
      <c r="L69" s="338"/>
      <c r="M69" s="338"/>
      <c r="N69" s="338"/>
      <c r="O69" s="14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</row>
    <row r="70" spans="2:27" ht="27.75" customHeight="1" x14ac:dyDescent="0.25">
      <c r="B70" s="314" t="s">
        <v>262</v>
      </c>
      <c r="C70" s="373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338"/>
      <c r="O70" s="14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</row>
    <row r="71" spans="2:27" ht="27.75" customHeight="1" x14ac:dyDescent="0.25">
      <c r="B71" s="314" t="s">
        <v>263</v>
      </c>
      <c r="C71" s="373"/>
      <c r="D71" s="338"/>
      <c r="E71" s="338"/>
      <c r="F71" s="338"/>
      <c r="G71" s="338"/>
      <c r="H71" s="338"/>
      <c r="I71" s="338"/>
      <c r="J71" s="338"/>
      <c r="K71" s="338"/>
      <c r="L71" s="338"/>
      <c r="M71" s="338"/>
      <c r="N71" s="338"/>
      <c r="O71" s="14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</row>
    <row r="72" spans="2:27" ht="27.75" customHeight="1" x14ac:dyDescent="0.25">
      <c r="B72" s="314" t="s">
        <v>264</v>
      </c>
      <c r="C72" s="373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338"/>
      <c r="O72" s="14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</row>
    <row r="73" spans="2:27" ht="27.75" customHeight="1" x14ac:dyDescent="0.25">
      <c r="B73" s="314" t="s">
        <v>265</v>
      </c>
      <c r="C73" s="373"/>
      <c r="D73" s="338"/>
      <c r="E73" s="338"/>
      <c r="F73" s="338"/>
      <c r="G73" s="338"/>
      <c r="H73" s="338"/>
      <c r="I73" s="338"/>
      <c r="J73" s="338"/>
      <c r="K73" s="338"/>
      <c r="L73" s="338"/>
      <c r="M73" s="338"/>
      <c r="N73" s="338"/>
      <c r="O73" s="14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</row>
    <row r="74" spans="2:27" ht="27.75" customHeight="1" x14ac:dyDescent="0.25">
      <c r="B74" s="314" t="s">
        <v>266</v>
      </c>
      <c r="C74" s="373"/>
      <c r="D74" s="338"/>
      <c r="E74" s="338"/>
      <c r="F74" s="338"/>
      <c r="G74" s="338"/>
      <c r="H74" s="338"/>
      <c r="I74" s="338"/>
      <c r="J74" s="338"/>
      <c r="K74" s="338"/>
      <c r="L74" s="338"/>
      <c r="M74" s="338"/>
      <c r="N74" s="338"/>
      <c r="O74" s="14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</row>
    <row r="75" spans="2:27" ht="27.75" customHeight="1" x14ac:dyDescent="0.25">
      <c r="B75" s="314" t="s">
        <v>277</v>
      </c>
      <c r="C75" s="373"/>
      <c r="D75" s="338"/>
      <c r="E75" s="338"/>
      <c r="F75" s="338"/>
      <c r="G75" s="338"/>
      <c r="H75" s="338"/>
      <c r="I75" s="338"/>
      <c r="J75" s="338"/>
      <c r="K75" s="338"/>
      <c r="L75" s="338"/>
      <c r="M75" s="338"/>
      <c r="N75" s="338"/>
      <c r="O75" s="14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</row>
    <row r="76" spans="2:27" s="316" customFormat="1" ht="27.75" customHeight="1" x14ac:dyDescent="0.25">
      <c r="B76" s="313" t="s">
        <v>278</v>
      </c>
      <c r="C76" s="373"/>
      <c r="D76" s="374"/>
      <c r="E76" s="374"/>
      <c r="F76" s="374"/>
      <c r="G76" s="374"/>
      <c r="H76" s="374"/>
      <c r="I76" s="374"/>
      <c r="J76" s="374"/>
      <c r="K76" s="374"/>
      <c r="L76" s="374"/>
      <c r="M76" s="374"/>
      <c r="N76" s="374"/>
      <c r="O76" s="14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</row>
    <row r="77" spans="2:27" s="316" customFormat="1" ht="27.75" customHeight="1" x14ac:dyDescent="0.25">
      <c r="B77" s="314" t="s">
        <v>279</v>
      </c>
      <c r="C77" s="373"/>
      <c r="D77" s="374"/>
      <c r="E77" s="374"/>
      <c r="F77" s="374"/>
      <c r="G77" s="374"/>
      <c r="H77" s="374"/>
      <c r="I77" s="374"/>
      <c r="J77" s="374"/>
      <c r="K77" s="374"/>
      <c r="L77" s="374"/>
      <c r="M77" s="374"/>
      <c r="N77" s="374"/>
      <c r="O77" s="14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</row>
    <row r="78" spans="2:27" s="316" customFormat="1" ht="27.75" customHeight="1" x14ac:dyDescent="0.25">
      <c r="B78" s="314" t="s">
        <v>226</v>
      </c>
      <c r="C78" s="373"/>
      <c r="D78" s="374"/>
      <c r="E78" s="374"/>
      <c r="F78" s="374"/>
      <c r="G78" s="374"/>
      <c r="H78" s="374"/>
      <c r="I78" s="374"/>
      <c r="J78" s="374"/>
      <c r="K78" s="374"/>
      <c r="L78" s="374"/>
      <c r="M78" s="374"/>
      <c r="N78" s="374"/>
      <c r="O78" s="14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</row>
    <row r="79" spans="2:27" ht="14.25" customHeight="1" x14ac:dyDescent="0.25">
      <c r="B79" s="136"/>
      <c r="C79" s="375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</row>
    <row r="80" spans="2:27" ht="36" customHeight="1" x14ac:dyDescent="0.2">
      <c r="B80" s="231" t="s">
        <v>280</v>
      </c>
      <c r="C80" s="97" t="str">
        <f>REPT('[1]Informacije o klubu'!B35,1)</f>
        <v/>
      </c>
      <c r="D80" s="24"/>
      <c r="E80" s="24"/>
      <c r="F80" s="24"/>
      <c r="G80" s="24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</row>
    <row r="81" spans="2:27" ht="13.9" customHeight="1" x14ac:dyDescent="0.2">
      <c r="B81" s="299" t="str">
        <f>REPT('Informacije o klubu'!B31,1)</f>
        <v/>
      </c>
      <c r="C81" s="97"/>
      <c r="D81" s="24"/>
      <c r="E81" s="24"/>
      <c r="F81" s="24"/>
      <c r="G81" s="24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</row>
    <row r="82" spans="2:27" s="232" customFormat="1" ht="14.25" customHeight="1" x14ac:dyDescent="0.2">
      <c r="B82" s="98" t="s">
        <v>99</v>
      </c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</row>
    <row r="83" spans="2:27" ht="14.25" customHeight="1" x14ac:dyDescent="0.2">
      <c r="B83" s="299" t="str">
        <f>REPT('Informacije o klubu'!B11,1)</f>
        <v/>
      </c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</row>
    <row r="84" spans="2:27" ht="14.25" customHeight="1" x14ac:dyDescent="0.2">
      <c r="B84" s="299" t="str">
        <f>REPT('Informacije o klubu'!B13,1)</f>
        <v/>
      </c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</row>
    <row r="85" spans="2:27" ht="14.25" customHeight="1" x14ac:dyDescent="0.25">
      <c r="B85" s="27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</row>
    <row r="86" spans="2:27" ht="14.25" customHeight="1" x14ac:dyDescent="0.25">
      <c r="B86" s="98" t="s">
        <v>100</v>
      </c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</row>
    <row r="87" spans="2:27" ht="14.25" customHeight="1" x14ac:dyDescent="0.25"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</row>
    <row r="88" spans="2:27" ht="14.25" customHeight="1" x14ac:dyDescent="0.25"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</row>
    <row r="89" spans="2:27" ht="14.25" customHeight="1" x14ac:dyDescent="0.25"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</row>
    <row r="90" spans="2:27" ht="14.25" customHeight="1" x14ac:dyDescent="0.25"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</row>
    <row r="91" spans="2:27" ht="14.25" customHeight="1" x14ac:dyDescent="0.25"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</row>
    <row r="92" spans="2:27" ht="14.25" customHeight="1" x14ac:dyDescent="0.25"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</row>
    <row r="93" spans="2:27" ht="14.25" customHeight="1" x14ac:dyDescent="0.25"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</row>
    <row r="94" spans="2:27" ht="14.25" customHeight="1" x14ac:dyDescent="0.25"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</row>
    <row r="95" spans="2:27" ht="14.25" customHeight="1" x14ac:dyDescent="0.25">
      <c r="B95" s="136"/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</row>
    <row r="96" spans="2:27" ht="14.25" customHeight="1" x14ac:dyDescent="0.25">
      <c r="B96" s="136"/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</row>
    <row r="97" spans="2:27" ht="14.25" customHeight="1" x14ac:dyDescent="0.25">
      <c r="B97" s="136"/>
      <c r="C97" s="136"/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</row>
    <row r="98" spans="2:27" ht="14.25" customHeight="1" x14ac:dyDescent="0.25">
      <c r="B98" s="136"/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</row>
    <row r="99" spans="2:27" ht="14.25" customHeight="1" x14ac:dyDescent="0.25">
      <c r="B99" s="136"/>
      <c r="C99" s="136"/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</row>
    <row r="100" spans="2:27" ht="14.25" customHeight="1" x14ac:dyDescent="0.25"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</row>
    <row r="101" spans="2:27" ht="14.25" customHeight="1" x14ac:dyDescent="0.25"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</row>
    <row r="102" spans="2:27" ht="14.25" customHeight="1" x14ac:dyDescent="0.25"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</row>
    <row r="103" spans="2:27" ht="14.25" customHeight="1" x14ac:dyDescent="0.25"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</row>
    <row r="104" spans="2:27" ht="14.25" customHeight="1" x14ac:dyDescent="0.25"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</row>
    <row r="105" spans="2:27" ht="14.25" customHeight="1" x14ac:dyDescent="0.25">
      <c r="B105" s="136"/>
      <c r="C105" s="136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</row>
    <row r="106" spans="2:27" ht="14.25" customHeight="1" x14ac:dyDescent="0.25"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</row>
    <row r="107" spans="2:27" ht="14.25" customHeight="1" x14ac:dyDescent="0.25">
      <c r="B107" s="136"/>
      <c r="C107" s="136"/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</row>
    <row r="108" spans="2:27" ht="14.25" customHeight="1" x14ac:dyDescent="0.25">
      <c r="B108" s="136"/>
      <c r="C108" s="136"/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</row>
    <row r="109" spans="2:27" ht="14.25" customHeight="1" x14ac:dyDescent="0.25">
      <c r="B109" s="136"/>
      <c r="C109" s="136"/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</row>
    <row r="110" spans="2:27" ht="14.25" customHeight="1" x14ac:dyDescent="0.25">
      <c r="B110" s="136"/>
      <c r="C110" s="136"/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</row>
    <row r="111" spans="2:27" ht="14.25" customHeight="1" x14ac:dyDescent="0.25">
      <c r="B111" s="136"/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</row>
    <row r="112" spans="2:27" ht="14.25" customHeight="1" x14ac:dyDescent="0.25">
      <c r="B112" s="136"/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</row>
    <row r="113" spans="2:27" ht="14.25" customHeight="1" x14ac:dyDescent="0.25">
      <c r="B113" s="136"/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</row>
    <row r="114" spans="2:27" ht="14.25" customHeight="1" x14ac:dyDescent="0.25"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</row>
    <row r="115" spans="2:27" ht="14.25" customHeight="1" x14ac:dyDescent="0.25"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</row>
    <row r="116" spans="2:27" ht="14.25" customHeight="1" x14ac:dyDescent="0.25"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</row>
    <row r="117" spans="2:27" ht="14.25" customHeight="1" x14ac:dyDescent="0.25"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</row>
    <row r="118" spans="2:27" ht="14.25" customHeight="1" x14ac:dyDescent="0.25"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</row>
    <row r="119" spans="2:27" ht="14.25" customHeight="1" x14ac:dyDescent="0.25">
      <c r="B119" s="136"/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</row>
    <row r="120" spans="2:27" ht="14.25" customHeight="1" x14ac:dyDescent="0.25">
      <c r="B120" s="136"/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</row>
    <row r="121" spans="2:27" ht="14.25" customHeight="1" x14ac:dyDescent="0.25">
      <c r="B121" s="136"/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</row>
    <row r="122" spans="2:27" ht="14.25" customHeight="1" x14ac:dyDescent="0.25"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</row>
    <row r="123" spans="2:27" ht="14.25" customHeight="1" x14ac:dyDescent="0.25">
      <c r="B123" s="136"/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</row>
    <row r="124" spans="2:27" ht="14.25" customHeight="1" x14ac:dyDescent="0.25"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</row>
    <row r="125" spans="2:27" ht="14.25" customHeight="1" x14ac:dyDescent="0.25"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</row>
    <row r="126" spans="2:27" ht="14.25" customHeight="1" x14ac:dyDescent="0.25"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</row>
    <row r="127" spans="2:27" ht="14.25" customHeight="1" x14ac:dyDescent="0.25"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</row>
    <row r="128" spans="2:27" ht="14.25" customHeight="1" x14ac:dyDescent="0.25"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</row>
    <row r="129" spans="2:27" ht="14.25" customHeight="1" x14ac:dyDescent="0.25"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</row>
    <row r="130" spans="2:27" ht="14.25" customHeight="1" x14ac:dyDescent="0.25"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</row>
    <row r="131" spans="2:27" ht="14.25" customHeight="1" x14ac:dyDescent="0.25"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</row>
    <row r="132" spans="2:27" ht="14.25" customHeight="1" x14ac:dyDescent="0.25"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</row>
    <row r="133" spans="2:27" ht="14.25" customHeight="1" x14ac:dyDescent="0.25"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</row>
    <row r="134" spans="2:27" ht="14.25" customHeight="1" x14ac:dyDescent="0.25"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</row>
    <row r="135" spans="2:27" ht="14.25" customHeight="1" x14ac:dyDescent="0.25"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</row>
    <row r="136" spans="2:27" ht="14.25" customHeight="1" x14ac:dyDescent="0.25"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</row>
    <row r="137" spans="2:27" ht="14.25" customHeight="1" x14ac:dyDescent="0.25"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</row>
    <row r="138" spans="2:27" ht="14.25" customHeight="1" x14ac:dyDescent="0.25"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</row>
    <row r="139" spans="2:27" ht="14.25" customHeight="1" x14ac:dyDescent="0.25">
      <c r="B139" s="136"/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</row>
    <row r="140" spans="2:27" ht="14.25" customHeight="1" x14ac:dyDescent="0.25"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</row>
    <row r="141" spans="2:27" ht="14.25" customHeight="1" x14ac:dyDescent="0.25"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</row>
    <row r="142" spans="2:27" ht="14.25" customHeight="1" x14ac:dyDescent="0.25"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</row>
    <row r="143" spans="2:27" ht="14.25" customHeight="1" x14ac:dyDescent="0.25"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</row>
    <row r="144" spans="2:27" ht="14.25" customHeight="1" x14ac:dyDescent="0.25"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</row>
    <row r="145" spans="2:27" ht="14.25" customHeight="1" x14ac:dyDescent="0.25"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</row>
    <row r="146" spans="2:27" ht="14.25" customHeight="1" x14ac:dyDescent="0.25"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</row>
    <row r="147" spans="2:27" ht="14.25" customHeight="1" x14ac:dyDescent="0.25"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</row>
    <row r="148" spans="2:27" ht="14.25" customHeight="1" x14ac:dyDescent="0.25"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</row>
    <row r="149" spans="2:27" ht="14.25" customHeight="1" x14ac:dyDescent="0.25">
      <c r="B149" s="136"/>
      <c r="C149" s="136"/>
      <c r="D149" s="136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</row>
    <row r="150" spans="2:27" ht="14.25" customHeight="1" x14ac:dyDescent="0.25">
      <c r="B150" s="136"/>
      <c r="C150" s="136"/>
      <c r="D150" s="136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</row>
    <row r="151" spans="2:27" ht="14.25" customHeight="1" x14ac:dyDescent="0.25"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</row>
    <row r="152" spans="2:27" ht="14.25" customHeight="1" x14ac:dyDescent="0.25"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</row>
    <row r="153" spans="2:27" ht="14.25" customHeight="1" x14ac:dyDescent="0.25">
      <c r="B153" s="136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</row>
    <row r="154" spans="2:27" ht="14.25" customHeight="1" x14ac:dyDescent="0.25"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</row>
    <row r="155" spans="2:27" ht="14.25" customHeight="1" x14ac:dyDescent="0.25"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</row>
    <row r="156" spans="2:27" ht="14.25" customHeight="1" x14ac:dyDescent="0.25"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</row>
    <row r="157" spans="2:27" ht="14.25" customHeight="1" x14ac:dyDescent="0.25"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</row>
    <row r="158" spans="2:27" ht="14.25" customHeight="1" x14ac:dyDescent="0.25">
      <c r="B158" s="136"/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</row>
    <row r="159" spans="2:27" ht="14.25" customHeight="1" x14ac:dyDescent="0.25"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</row>
    <row r="160" spans="2:27" ht="14.25" customHeight="1" x14ac:dyDescent="0.25">
      <c r="B160" s="136"/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</row>
    <row r="161" spans="2:27" ht="14.25" customHeight="1" x14ac:dyDescent="0.25">
      <c r="B161" s="136"/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</row>
    <row r="162" spans="2:27" ht="14.25" customHeight="1" x14ac:dyDescent="0.25">
      <c r="B162" s="136"/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</row>
    <row r="163" spans="2:27" ht="14.25" customHeight="1" x14ac:dyDescent="0.25">
      <c r="B163" s="136"/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</row>
    <row r="164" spans="2:27" ht="14.25" customHeight="1" x14ac:dyDescent="0.25"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</row>
    <row r="165" spans="2:27" ht="14.25" customHeight="1" x14ac:dyDescent="0.25"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</row>
    <row r="166" spans="2:27" ht="14.25" customHeight="1" x14ac:dyDescent="0.25"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</row>
    <row r="167" spans="2:27" ht="14.25" customHeight="1" x14ac:dyDescent="0.25"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</row>
    <row r="168" spans="2:27" ht="14.25" customHeight="1" x14ac:dyDescent="0.25"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</row>
    <row r="169" spans="2:27" ht="14.25" customHeight="1" x14ac:dyDescent="0.25">
      <c r="B169" s="136"/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</row>
    <row r="170" spans="2:27" ht="14.25" customHeight="1" x14ac:dyDescent="0.25"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</row>
    <row r="171" spans="2:27" ht="14.25" customHeight="1" x14ac:dyDescent="0.25"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</row>
    <row r="172" spans="2:27" ht="14.25" customHeight="1" x14ac:dyDescent="0.25"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</row>
    <row r="173" spans="2:27" ht="14.25" customHeight="1" x14ac:dyDescent="0.25"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</row>
    <row r="174" spans="2:27" ht="14.25" customHeight="1" x14ac:dyDescent="0.25"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</row>
    <row r="175" spans="2:27" ht="14.25" customHeight="1" x14ac:dyDescent="0.25"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</row>
    <row r="176" spans="2:27" ht="14.25" customHeight="1" x14ac:dyDescent="0.25"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</row>
    <row r="177" spans="2:27" ht="14.25" customHeight="1" x14ac:dyDescent="0.25">
      <c r="B177" s="136"/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</row>
    <row r="178" spans="2:27" ht="14.25" customHeight="1" x14ac:dyDescent="0.25">
      <c r="B178" s="136"/>
      <c r="C178" s="136"/>
      <c r="D178" s="136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</row>
    <row r="179" spans="2:27" ht="14.25" customHeight="1" x14ac:dyDescent="0.25"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</row>
    <row r="180" spans="2:27" ht="14.25" customHeight="1" x14ac:dyDescent="0.25">
      <c r="B180" s="136"/>
      <c r="C180" s="136"/>
      <c r="D180" s="136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</row>
    <row r="181" spans="2:27" ht="14.25" customHeight="1" x14ac:dyDescent="0.25">
      <c r="B181" s="136"/>
      <c r="C181" s="136"/>
      <c r="D181" s="136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</row>
    <row r="182" spans="2:27" ht="14.25" customHeight="1" x14ac:dyDescent="0.25"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</row>
    <row r="183" spans="2:27" ht="14.25" customHeight="1" x14ac:dyDescent="0.25">
      <c r="B183" s="136"/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</row>
    <row r="184" spans="2:27" ht="14.25" customHeight="1" x14ac:dyDescent="0.25">
      <c r="B184" s="136"/>
      <c r="C184" s="136"/>
      <c r="D184" s="136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</row>
    <row r="185" spans="2:27" ht="14.25" customHeight="1" x14ac:dyDescent="0.25">
      <c r="B185" s="136"/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</row>
    <row r="186" spans="2:27" ht="14.25" customHeight="1" x14ac:dyDescent="0.25">
      <c r="B186" s="136"/>
      <c r="C186" s="136"/>
      <c r="D186" s="136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</row>
    <row r="187" spans="2:27" ht="14.25" customHeight="1" x14ac:dyDescent="0.25">
      <c r="B187" s="136"/>
      <c r="C187" s="136"/>
      <c r="D187" s="136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</row>
    <row r="188" spans="2:27" ht="14.25" customHeight="1" x14ac:dyDescent="0.25">
      <c r="B188" s="136"/>
      <c r="C188" s="136"/>
      <c r="D188" s="136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</row>
    <row r="189" spans="2:27" ht="14.25" customHeight="1" x14ac:dyDescent="0.25">
      <c r="B189" s="136"/>
      <c r="C189" s="136"/>
      <c r="D189" s="136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</row>
    <row r="190" spans="2:27" ht="14.25" customHeight="1" x14ac:dyDescent="0.25">
      <c r="B190" s="136"/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</row>
    <row r="191" spans="2:27" ht="14.25" customHeight="1" x14ac:dyDescent="0.25">
      <c r="B191" s="136"/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</row>
    <row r="192" spans="2:27" ht="14.25" customHeight="1" x14ac:dyDescent="0.25">
      <c r="B192" s="136"/>
      <c r="C192" s="136"/>
      <c r="D192" s="136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</row>
    <row r="193" spans="2:27" ht="14.25" customHeight="1" x14ac:dyDescent="0.25">
      <c r="B193" s="136"/>
      <c r="C193" s="136"/>
      <c r="D193" s="136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</row>
    <row r="194" spans="2:27" ht="14.25" customHeight="1" x14ac:dyDescent="0.25">
      <c r="B194" s="136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</row>
    <row r="195" spans="2:27" ht="14.25" customHeight="1" x14ac:dyDescent="0.25">
      <c r="B195" s="136"/>
      <c r="C195" s="136"/>
      <c r="D195" s="136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</row>
    <row r="196" spans="2:27" ht="14.25" customHeight="1" x14ac:dyDescent="0.25">
      <c r="B196" s="136"/>
      <c r="C196" s="136"/>
      <c r="D196" s="136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</row>
    <row r="197" spans="2:27" ht="14.25" customHeight="1" x14ac:dyDescent="0.25"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</row>
    <row r="198" spans="2:27" ht="14.25" customHeight="1" x14ac:dyDescent="0.25">
      <c r="B198" s="136"/>
      <c r="C198" s="136"/>
      <c r="D198" s="136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</row>
    <row r="199" spans="2:27" ht="14.25" customHeight="1" x14ac:dyDescent="0.25">
      <c r="B199" s="136"/>
      <c r="C199" s="136"/>
      <c r="D199" s="136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</row>
    <row r="200" spans="2:27" ht="14.25" customHeight="1" x14ac:dyDescent="0.25">
      <c r="B200" s="136"/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</row>
    <row r="201" spans="2:27" ht="14.25" customHeight="1" x14ac:dyDescent="0.25">
      <c r="B201" s="136"/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</row>
    <row r="202" spans="2:27" ht="14.25" customHeight="1" x14ac:dyDescent="0.25">
      <c r="B202" s="136"/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6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</row>
    <row r="203" spans="2:27" ht="14.25" customHeight="1" x14ac:dyDescent="0.25">
      <c r="B203" s="136"/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6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</row>
    <row r="204" spans="2:27" ht="14.25" customHeight="1" x14ac:dyDescent="0.25">
      <c r="B204" s="136"/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</row>
    <row r="205" spans="2:27" ht="14.25" customHeight="1" x14ac:dyDescent="0.25">
      <c r="B205" s="136"/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6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</row>
    <row r="206" spans="2:27" ht="14.25" customHeight="1" x14ac:dyDescent="0.25">
      <c r="B206" s="136"/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6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</row>
    <row r="207" spans="2:27" ht="14.25" customHeight="1" x14ac:dyDescent="0.25">
      <c r="B207" s="136"/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6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</row>
    <row r="208" spans="2:27" ht="14.25" customHeight="1" x14ac:dyDescent="0.25">
      <c r="B208" s="136"/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6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</row>
    <row r="209" spans="2:27" ht="14.25" customHeight="1" x14ac:dyDescent="0.25">
      <c r="B209" s="136"/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6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</row>
    <row r="210" spans="2:27" ht="14.25" customHeight="1" x14ac:dyDescent="0.25">
      <c r="B210" s="136"/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6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</row>
    <row r="211" spans="2:27" ht="14.25" customHeight="1" x14ac:dyDescent="0.25"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</row>
    <row r="212" spans="2:27" ht="14.25" customHeight="1" x14ac:dyDescent="0.25">
      <c r="B212" s="136"/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6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</row>
    <row r="213" spans="2:27" ht="14.25" customHeight="1" x14ac:dyDescent="0.25">
      <c r="B213" s="136"/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6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</row>
    <row r="214" spans="2:27" ht="14.25" customHeight="1" x14ac:dyDescent="0.25"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</row>
    <row r="215" spans="2:27" ht="14.25" customHeight="1" x14ac:dyDescent="0.25">
      <c r="B215" s="136"/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6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</row>
    <row r="216" spans="2:27" ht="14.25" customHeight="1" x14ac:dyDescent="0.25"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</row>
    <row r="217" spans="2:27" ht="14.25" customHeight="1" x14ac:dyDescent="0.25">
      <c r="B217" s="136"/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6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</row>
    <row r="218" spans="2:27" ht="14.25" customHeight="1" x14ac:dyDescent="0.25">
      <c r="B218" s="136"/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6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</row>
    <row r="219" spans="2:27" ht="14.25" customHeight="1" x14ac:dyDescent="0.25">
      <c r="B219" s="136"/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6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</row>
    <row r="220" spans="2:27" ht="14.25" customHeight="1" x14ac:dyDescent="0.25">
      <c r="B220" s="136"/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6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</row>
    <row r="221" spans="2:27" ht="14.25" customHeight="1" x14ac:dyDescent="0.25">
      <c r="B221" s="136"/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6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</row>
    <row r="222" spans="2:27" ht="14.25" customHeight="1" x14ac:dyDescent="0.25">
      <c r="B222" s="136"/>
      <c r="C222" s="136"/>
      <c r="D222" s="136"/>
      <c r="E222" s="136"/>
      <c r="F222" s="136"/>
      <c r="G222" s="136"/>
      <c r="H222" s="136"/>
      <c r="I222" s="136"/>
      <c r="J222" s="136"/>
      <c r="K222" s="136"/>
      <c r="L222" s="136"/>
      <c r="M222" s="136"/>
      <c r="N222" s="136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</row>
    <row r="223" spans="2:27" ht="14.25" customHeight="1" x14ac:dyDescent="0.25">
      <c r="B223" s="136"/>
      <c r="C223" s="136"/>
      <c r="D223" s="136"/>
      <c r="E223" s="136"/>
      <c r="F223" s="136"/>
      <c r="G223" s="136"/>
      <c r="H223" s="136"/>
      <c r="I223" s="136"/>
      <c r="J223" s="136"/>
      <c r="K223" s="136"/>
      <c r="L223" s="136"/>
      <c r="M223" s="136"/>
      <c r="N223" s="136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</row>
    <row r="224" spans="2:27" ht="14.25" customHeight="1" x14ac:dyDescent="0.25">
      <c r="B224" s="136"/>
      <c r="C224" s="136"/>
      <c r="D224" s="136"/>
      <c r="E224" s="136"/>
      <c r="F224" s="136"/>
      <c r="G224" s="136"/>
      <c r="H224" s="136"/>
      <c r="I224" s="136"/>
      <c r="J224" s="136"/>
      <c r="K224" s="136"/>
      <c r="L224" s="136"/>
      <c r="M224" s="136"/>
      <c r="N224" s="136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</row>
    <row r="225" spans="2:27" ht="14.25" customHeight="1" x14ac:dyDescent="0.25">
      <c r="B225" s="136"/>
      <c r="C225" s="136"/>
      <c r="D225" s="136"/>
      <c r="E225" s="136"/>
      <c r="F225" s="136"/>
      <c r="G225" s="136"/>
      <c r="H225" s="136"/>
      <c r="I225" s="136"/>
      <c r="J225" s="136"/>
      <c r="K225" s="136"/>
      <c r="L225" s="136"/>
      <c r="M225" s="136"/>
      <c r="N225" s="136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</row>
    <row r="226" spans="2:27" ht="14.25" customHeight="1" x14ac:dyDescent="0.25">
      <c r="B226" s="136"/>
      <c r="C226" s="136"/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</row>
    <row r="227" spans="2:27" ht="14.25" customHeight="1" x14ac:dyDescent="0.25">
      <c r="B227" s="136"/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6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</row>
    <row r="228" spans="2:27" ht="14.25" customHeight="1" x14ac:dyDescent="0.25">
      <c r="B228" s="136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</row>
    <row r="229" spans="2:27" ht="14.25" customHeight="1" x14ac:dyDescent="0.25">
      <c r="B229" s="136"/>
      <c r="C229" s="136"/>
      <c r="D229" s="136"/>
      <c r="E229" s="136"/>
      <c r="F229" s="136"/>
      <c r="G229" s="136"/>
      <c r="H229" s="136"/>
      <c r="I229" s="136"/>
      <c r="J229" s="136"/>
      <c r="K229" s="136"/>
      <c r="L229" s="136"/>
      <c r="M229" s="136"/>
      <c r="N229" s="136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</row>
    <row r="230" spans="2:27" ht="14.25" customHeight="1" x14ac:dyDescent="0.25">
      <c r="B230" s="136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</row>
    <row r="231" spans="2:27" ht="14.25" customHeight="1" x14ac:dyDescent="0.25">
      <c r="B231" s="136"/>
      <c r="C231" s="136"/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</row>
    <row r="232" spans="2:27" ht="14.25" customHeight="1" x14ac:dyDescent="0.25">
      <c r="B232" s="136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</row>
    <row r="233" spans="2:27" ht="14.25" customHeight="1" x14ac:dyDescent="0.25">
      <c r="B233" s="136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</row>
    <row r="234" spans="2:27" ht="14.25" customHeight="1" x14ac:dyDescent="0.25"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</row>
    <row r="235" spans="2:27" ht="14.25" customHeight="1" x14ac:dyDescent="0.25">
      <c r="B235" s="136"/>
      <c r="C235" s="136"/>
      <c r="D235" s="136"/>
      <c r="E235" s="136"/>
      <c r="F235" s="136"/>
      <c r="G235" s="136"/>
      <c r="H235" s="136"/>
      <c r="I235" s="136"/>
      <c r="J235" s="136"/>
      <c r="K235" s="136"/>
      <c r="L235" s="136"/>
      <c r="M235" s="136"/>
      <c r="N235" s="136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</row>
    <row r="236" spans="2:27" ht="14.25" customHeight="1" x14ac:dyDescent="0.25">
      <c r="B236" s="136"/>
      <c r="C236" s="136"/>
      <c r="D236" s="136"/>
      <c r="E236" s="136"/>
      <c r="F236" s="136"/>
      <c r="G236" s="136"/>
      <c r="H236" s="136"/>
      <c r="I236" s="136"/>
      <c r="J236" s="136"/>
      <c r="K236" s="136"/>
      <c r="L236" s="136"/>
      <c r="M236" s="136"/>
      <c r="N236" s="136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</row>
    <row r="237" spans="2:27" ht="14.25" customHeight="1" x14ac:dyDescent="0.25">
      <c r="B237" s="136"/>
      <c r="C237" s="136"/>
      <c r="D237" s="136"/>
      <c r="E237" s="136"/>
      <c r="F237" s="136"/>
      <c r="G237" s="136"/>
      <c r="H237" s="136"/>
      <c r="I237" s="136"/>
      <c r="J237" s="136"/>
      <c r="K237" s="136"/>
      <c r="L237" s="136"/>
      <c r="M237" s="136"/>
      <c r="N237" s="136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</row>
    <row r="238" spans="2:27" ht="14.25" customHeight="1" x14ac:dyDescent="0.25">
      <c r="B238" s="136"/>
      <c r="C238" s="136"/>
      <c r="D238" s="136"/>
      <c r="E238" s="136"/>
      <c r="F238" s="136"/>
      <c r="G238" s="136"/>
      <c r="H238" s="136"/>
      <c r="I238" s="136"/>
      <c r="J238" s="136"/>
      <c r="K238" s="136"/>
      <c r="L238" s="136"/>
      <c r="M238" s="136"/>
      <c r="N238" s="136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</row>
    <row r="239" spans="2:27" ht="14.25" customHeight="1" x14ac:dyDescent="0.25">
      <c r="B239" s="136"/>
      <c r="C239" s="136"/>
      <c r="D239" s="136"/>
      <c r="E239" s="136"/>
      <c r="F239" s="136"/>
      <c r="G239" s="136"/>
      <c r="H239" s="136"/>
      <c r="I239" s="136"/>
      <c r="J239" s="136"/>
      <c r="K239" s="136"/>
      <c r="L239" s="136"/>
      <c r="M239" s="136"/>
      <c r="N239" s="136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</row>
    <row r="240" spans="2:27" ht="14.25" customHeight="1" x14ac:dyDescent="0.25">
      <c r="B240" s="136"/>
      <c r="C240" s="136"/>
      <c r="D240" s="136"/>
      <c r="E240" s="136"/>
      <c r="F240" s="136"/>
      <c r="G240" s="136"/>
      <c r="H240" s="136"/>
      <c r="I240" s="136"/>
      <c r="J240" s="136"/>
      <c r="K240" s="136"/>
      <c r="L240" s="136"/>
      <c r="M240" s="136"/>
      <c r="N240" s="136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</row>
    <row r="241" spans="2:27" ht="14.25" customHeight="1" x14ac:dyDescent="0.25">
      <c r="B241" s="136"/>
      <c r="C241" s="136"/>
      <c r="D241" s="136"/>
      <c r="E241" s="136"/>
      <c r="F241" s="136"/>
      <c r="G241" s="136"/>
      <c r="H241" s="136"/>
      <c r="I241" s="136"/>
      <c r="J241" s="136"/>
      <c r="K241" s="136"/>
      <c r="L241" s="136"/>
      <c r="M241" s="136"/>
      <c r="N241" s="136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</row>
    <row r="242" spans="2:27" ht="14.25" customHeight="1" x14ac:dyDescent="0.25">
      <c r="B242" s="136"/>
      <c r="C242" s="136"/>
      <c r="D242" s="136"/>
      <c r="E242" s="136"/>
      <c r="F242" s="136"/>
      <c r="G242" s="136"/>
      <c r="H242" s="136"/>
      <c r="I242" s="136"/>
      <c r="J242" s="136"/>
      <c r="K242" s="136"/>
      <c r="L242" s="136"/>
      <c r="M242" s="136"/>
      <c r="N242" s="136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</row>
    <row r="243" spans="2:27" ht="14.25" customHeight="1" x14ac:dyDescent="0.25">
      <c r="B243" s="136"/>
      <c r="C243" s="136"/>
      <c r="D243" s="136"/>
      <c r="E243" s="136"/>
      <c r="F243" s="136"/>
      <c r="G243" s="136"/>
      <c r="H243" s="136"/>
      <c r="I243" s="136"/>
      <c r="J243" s="136"/>
      <c r="K243" s="136"/>
      <c r="L243" s="136"/>
      <c r="M243" s="136"/>
      <c r="N243" s="136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</row>
    <row r="244" spans="2:27" ht="14.25" customHeight="1" x14ac:dyDescent="0.25">
      <c r="B244" s="136"/>
      <c r="C244" s="136"/>
      <c r="D244" s="136"/>
      <c r="E244" s="136"/>
      <c r="F244" s="136"/>
      <c r="G244" s="136"/>
      <c r="H244" s="136"/>
      <c r="I244" s="136"/>
      <c r="J244" s="136"/>
      <c r="K244" s="136"/>
      <c r="L244" s="136"/>
      <c r="M244" s="136"/>
      <c r="N244" s="136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</row>
    <row r="245" spans="2:27" ht="14.25" customHeight="1" x14ac:dyDescent="0.25">
      <c r="B245" s="136"/>
      <c r="C245" s="136"/>
      <c r="D245" s="136"/>
      <c r="E245" s="136"/>
      <c r="F245" s="136"/>
      <c r="G245" s="136"/>
      <c r="H245" s="136"/>
      <c r="I245" s="136"/>
      <c r="J245" s="136"/>
      <c r="K245" s="136"/>
      <c r="L245" s="136"/>
      <c r="M245" s="136"/>
      <c r="N245" s="136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</row>
    <row r="246" spans="2:27" ht="14.25" customHeight="1" x14ac:dyDescent="0.25"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</row>
    <row r="247" spans="2:27" ht="14.25" customHeight="1" x14ac:dyDescent="0.25">
      <c r="B247" s="136"/>
      <c r="C247" s="136"/>
      <c r="D247" s="136"/>
      <c r="E247" s="136"/>
      <c r="F247" s="136"/>
      <c r="G247" s="136"/>
      <c r="H247" s="136"/>
      <c r="I247" s="136"/>
      <c r="J247" s="136"/>
      <c r="K247" s="136"/>
      <c r="L247" s="136"/>
      <c r="M247" s="136"/>
      <c r="N247" s="136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</row>
    <row r="248" spans="2:27" ht="14.25" customHeight="1" x14ac:dyDescent="0.25">
      <c r="B248" s="136"/>
      <c r="C248" s="136"/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</row>
    <row r="249" spans="2:27" ht="14.25" customHeight="1" x14ac:dyDescent="0.25">
      <c r="B249" s="136"/>
      <c r="C249" s="136"/>
      <c r="D249" s="136"/>
      <c r="E249" s="136"/>
      <c r="F249" s="136"/>
      <c r="G249" s="136"/>
      <c r="H249" s="136"/>
      <c r="I249" s="136"/>
      <c r="J249" s="136"/>
      <c r="K249" s="136"/>
      <c r="L249" s="136"/>
      <c r="M249" s="136"/>
      <c r="N249" s="136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</row>
    <row r="250" spans="2:27" ht="14.25" customHeight="1" x14ac:dyDescent="0.25">
      <c r="B250" s="136"/>
      <c r="C250" s="136"/>
      <c r="D250" s="136"/>
      <c r="E250" s="136"/>
      <c r="F250" s="136"/>
      <c r="G250" s="136"/>
      <c r="H250" s="136"/>
      <c r="I250" s="136"/>
      <c r="J250" s="136"/>
      <c r="K250" s="136"/>
      <c r="L250" s="136"/>
      <c r="M250" s="136"/>
      <c r="N250" s="136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</row>
    <row r="251" spans="2:27" ht="14.25" customHeight="1" x14ac:dyDescent="0.25">
      <c r="B251" s="136"/>
      <c r="C251" s="136"/>
      <c r="D251" s="136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</row>
    <row r="252" spans="2:27" ht="14.25" customHeight="1" x14ac:dyDescent="0.25">
      <c r="B252" s="136"/>
      <c r="C252" s="136"/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</row>
    <row r="253" spans="2:27" ht="14.25" customHeight="1" x14ac:dyDescent="0.25"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</row>
    <row r="254" spans="2:27" ht="14.25" customHeight="1" x14ac:dyDescent="0.25">
      <c r="B254" s="136"/>
      <c r="C254" s="136"/>
      <c r="D254" s="136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</row>
    <row r="255" spans="2:27" ht="14.25" customHeight="1" x14ac:dyDescent="0.25">
      <c r="B255" s="136"/>
      <c r="C255" s="136"/>
      <c r="D255" s="136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</row>
    <row r="256" spans="2:27" ht="14.25" customHeight="1" x14ac:dyDescent="0.25">
      <c r="B256" s="136"/>
      <c r="C256" s="136"/>
      <c r="D256" s="136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</row>
    <row r="257" spans="2:27" ht="14.25" customHeight="1" x14ac:dyDescent="0.25">
      <c r="B257" s="136"/>
      <c r="C257" s="136"/>
      <c r="D257" s="136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</row>
    <row r="258" spans="2:27" ht="14.25" customHeight="1" x14ac:dyDescent="0.25">
      <c r="B258" s="136"/>
      <c r="C258" s="136"/>
      <c r="D258" s="136"/>
      <c r="E258" s="136"/>
      <c r="F258" s="136"/>
      <c r="G258" s="136"/>
      <c r="H258" s="136"/>
      <c r="I258" s="136"/>
      <c r="J258" s="136"/>
      <c r="K258" s="136"/>
      <c r="L258" s="136"/>
      <c r="M258" s="136"/>
      <c r="N258" s="136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</row>
    <row r="259" spans="2:27" ht="14.25" customHeight="1" x14ac:dyDescent="0.25">
      <c r="B259" s="136"/>
      <c r="C259" s="136"/>
      <c r="D259" s="136"/>
      <c r="E259" s="136"/>
      <c r="F259" s="136"/>
      <c r="G259" s="136"/>
      <c r="H259" s="136"/>
      <c r="I259" s="136"/>
      <c r="J259" s="136"/>
      <c r="K259" s="136"/>
      <c r="L259" s="136"/>
      <c r="M259" s="136"/>
      <c r="N259" s="136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</row>
    <row r="260" spans="2:27" ht="14.25" customHeight="1" x14ac:dyDescent="0.25">
      <c r="B260" s="136"/>
      <c r="C260" s="136"/>
      <c r="D260" s="136"/>
      <c r="E260" s="136"/>
      <c r="F260" s="136"/>
      <c r="G260" s="136"/>
      <c r="H260" s="136"/>
      <c r="I260" s="136"/>
      <c r="J260" s="136"/>
      <c r="K260" s="136"/>
      <c r="L260" s="136"/>
      <c r="M260" s="136"/>
      <c r="N260" s="136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</row>
    <row r="261" spans="2:27" ht="14.25" customHeight="1" x14ac:dyDescent="0.25"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</row>
    <row r="262" spans="2:27" ht="14.25" customHeight="1" x14ac:dyDescent="0.25"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</row>
    <row r="263" spans="2:27" ht="14.25" customHeight="1" x14ac:dyDescent="0.25">
      <c r="B263" s="136"/>
      <c r="C263" s="136"/>
      <c r="D263" s="136"/>
      <c r="E263" s="136"/>
      <c r="F263" s="136"/>
      <c r="G263" s="136"/>
      <c r="H263" s="136"/>
      <c r="I263" s="136"/>
      <c r="J263" s="136"/>
      <c r="K263" s="136"/>
      <c r="L263" s="136"/>
      <c r="M263" s="136"/>
      <c r="N263" s="136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</row>
    <row r="264" spans="2:27" ht="14.25" customHeight="1" x14ac:dyDescent="0.25">
      <c r="B264" s="136"/>
      <c r="C264" s="136"/>
      <c r="D264" s="136"/>
      <c r="E264" s="136"/>
      <c r="F264" s="136"/>
      <c r="G264" s="136"/>
      <c r="H264" s="136"/>
      <c r="I264" s="136"/>
      <c r="J264" s="136"/>
      <c r="K264" s="136"/>
      <c r="L264" s="136"/>
      <c r="M264" s="136"/>
      <c r="N264" s="136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</row>
    <row r="265" spans="2:27" ht="14.25" customHeight="1" x14ac:dyDescent="0.25">
      <c r="B265" s="136"/>
      <c r="C265" s="136"/>
      <c r="D265" s="136"/>
      <c r="E265" s="136"/>
      <c r="F265" s="136"/>
      <c r="G265" s="136"/>
      <c r="H265" s="136"/>
      <c r="I265" s="136"/>
      <c r="J265" s="136"/>
      <c r="K265" s="136"/>
      <c r="L265" s="136"/>
      <c r="M265" s="136"/>
      <c r="N265" s="136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</row>
    <row r="266" spans="2:27" ht="14.25" customHeight="1" x14ac:dyDescent="0.25">
      <c r="B266" s="136"/>
      <c r="C266" s="136"/>
      <c r="D266" s="136"/>
      <c r="E266" s="136"/>
      <c r="F266" s="136"/>
      <c r="G266" s="136"/>
      <c r="H266" s="136"/>
      <c r="I266" s="136"/>
      <c r="J266" s="136"/>
      <c r="K266" s="136"/>
      <c r="L266" s="136"/>
      <c r="M266" s="136"/>
      <c r="N266" s="136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</row>
    <row r="267" spans="2:27" ht="14.25" customHeight="1" x14ac:dyDescent="0.25">
      <c r="B267" s="136"/>
      <c r="C267" s="136"/>
      <c r="D267" s="136"/>
      <c r="E267" s="136"/>
      <c r="F267" s="136"/>
      <c r="G267" s="136"/>
      <c r="H267" s="136"/>
      <c r="I267" s="136"/>
      <c r="J267" s="136"/>
      <c r="K267" s="136"/>
      <c r="L267" s="136"/>
      <c r="M267" s="136"/>
      <c r="N267" s="136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</row>
    <row r="268" spans="2:27" ht="14.25" customHeight="1" x14ac:dyDescent="0.25">
      <c r="B268" s="136"/>
      <c r="C268" s="136"/>
      <c r="D268" s="136"/>
      <c r="E268" s="136"/>
      <c r="F268" s="136"/>
      <c r="G268" s="136"/>
      <c r="H268" s="136"/>
      <c r="I268" s="136"/>
      <c r="J268" s="136"/>
      <c r="K268" s="136"/>
      <c r="L268" s="136"/>
      <c r="M268" s="136"/>
      <c r="N268" s="136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</row>
    <row r="269" spans="2:27" ht="14.25" customHeight="1" x14ac:dyDescent="0.25">
      <c r="B269" s="136"/>
      <c r="C269" s="136"/>
      <c r="D269" s="136"/>
      <c r="E269" s="136"/>
      <c r="F269" s="136"/>
      <c r="G269" s="136"/>
      <c r="H269" s="136"/>
      <c r="I269" s="136"/>
      <c r="J269" s="136"/>
      <c r="K269" s="136"/>
      <c r="L269" s="136"/>
      <c r="M269" s="136"/>
      <c r="N269" s="136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</row>
    <row r="270" spans="2:27" ht="14.25" customHeight="1" x14ac:dyDescent="0.25">
      <c r="B270" s="136"/>
      <c r="C270" s="136"/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</row>
    <row r="271" spans="2:27" ht="14.25" customHeight="1" x14ac:dyDescent="0.25">
      <c r="B271" s="136"/>
      <c r="C271" s="136"/>
      <c r="D271" s="136"/>
      <c r="E271" s="136"/>
      <c r="F271" s="136"/>
      <c r="G271" s="136"/>
      <c r="H271" s="136"/>
      <c r="I271" s="136"/>
      <c r="J271" s="136"/>
      <c r="K271" s="136"/>
      <c r="L271" s="136"/>
      <c r="M271" s="136"/>
      <c r="N271" s="136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</row>
    <row r="272" spans="2:27" ht="14.25" customHeight="1" x14ac:dyDescent="0.25">
      <c r="B272" s="136"/>
      <c r="C272" s="136"/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</row>
    <row r="273" spans="2:27" ht="14.25" customHeight="1" x14ac:dyDescent="0.25">
      <c r="B273" s="136"/>
      <c r="C273" s="136"/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</row>
    <row r="274" spans="2:27" ht="14.25" customHeight="1" x14ac:dyDescent="0.25"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</row>
    <row r="275" spans="2:27" ht="14.25" customHeight="1" x14ac:dyDescent="0.25"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</row>
    <row r="276" spans="2:27" ht="14.25" customHeight="1" x14ac:dyDescent="0.25">
      <c r="B276" s="136"/>
      <c r="C276" s="136"/>
      <c r="D276" s="136"/>
      <c r="E276" s="136"/>
      <c r="F276" s="136"/>
      <c r="G276" s="136"/>
      <c r="H276" s="136"/>
      <c r="I276" s="136"/>
      <c r="J276" s="136"/>
      <c r="K276" s="136"/>
      <c r="L276" s="136"/>
      <c r="M276" s="136"/>
      <c r="N276" s="136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</row>
    <row r="277" spans="2:27" ht="14.25" customHeight="1" x14ac:dyDescent="0.25">
      <c r="B277" s="136"/>
      <c r="C277" s="136"/>
      <c r="D277" s="136"/>
      <c r="E277" s="136"/>
      <c r="F277" s="136"/>
      <c r="G277" s="136"/>
      <c r="H277" s="136"/>
      <c r="I277" s="136"/>
      <c r="J277" s="136"/>
      <c r="K277" s="136"/>
      <c r="L277" s="136"/>
      <c r="M277" s="136"/>
      <c r="N277" s="136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</row>
    <row r="278" spans="2:27" ht="14.25" customHeight="1" x14ac:dyDescent="0.25">
      <c r="B278" s="136"/>
      <c r="C278" s="136"/>
      <c r="D278" s="136"/>
      <c r="E278" s="136"/>
      <c r="F278" s="136"/>
      <c r="G278" s="136"/>
      <c r="H278" s="136"/>
      <c r="I278" s="136"/>
      <c r="J278" s="136"/>
      <c r="K278" s="136"/>
      <c r="L278" s="136"/>
      <c r="M278" s="136"/>
      <c r="N278" s="136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</row>
    <row r="279" spans="2:27" ht="14.25" customHeight="1" x14ac:dyDescent="0.25"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</row>
    <row r="280" spans="2:27" ht="14.25" customHeight="1" x14ac:dyDescent="0.25">
      <c r="B280" s="136"/>
      <c r="C280" s="136"/>
      <c r="D280" s="136"/>
      <c r="E280" s="136"/>
      <c r="F280" s="136"/>
      <c r="G280" s="136"/>
      <c r="H280" s="136"/>
      <c r="I280" s="136"/>
      <c r="J280" s="136"/>
      <c r="K280" s="136"/>
      <c r="L280" s="136"/>
      <c r="M280" s="136"/>
      <c r="N280" s="136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</row>
    <row r="281" spans="2:27" ht="14.25" customHeight="1" x14ac:dyDescent="0.25"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</row>
    <row r="282" spans="2:27" ht="14.25" customHeight="1" x14ac:dyDescent="0.25">
      <c r="B282" s="136"/>
      <c r="C282" s="136"/>
      <c r="D282" s="136"/>
      <c r="E282" s="136"/>
      <c r="F282" s="136"/>
      <c r="G282" s="136"/>
      <c r="H282" s="136"/>
      <c r="I282" s="136"/>
      <c r="J282" s="136"/>
      <c r="K282" s="136"/>
      <c r="L282" s="136"/>
      <c r="M282" s="136"/>
      <c r="N282" s="136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</row>
    <row r="283" spans="2:27" ht="14.25" customHeight="1" x14ac:dyDescent="0.25">
      <c r="B283" s="136"/>
      <c r="C283" s="136"/>
      <c r="D283" s="136"/>
      <c r="E283" s="136"/>
      <c r="F283" s="136"/>
      <c r="G283" s="136"/>
      <c r="H283" s="136"/>
      <c r="I283" s="136"/>
      <c r="J283" s="136"/>
      <c r="K283" s="136"/>
      <c r="L283" s="136"/>
      <c r="M283" s="136"/>
      <c r="N283" s="136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</row>
    <row r="284" spans="2:27" ht="14.25" customHeight="1" x14ac:dyDescent="0.25">
      <c r="B284" s="136"/>
      <c r="C284" s="136"/>
      <c r="D284" s="136"/>
      <c r="E284" s="136"/>
      <c r="F284" s="136"/>
      <c r="G284" s="136"/>
      <c r="H284" s="136"/>
      <c r="I284" s="136"/>
      <c r="J284" s="136"/>
      <c r="K284" s="136"/>
      <c r="L284" s="136"/>
      <c r="M284" s="136"/>
      <c r="N284" s="136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</row>
    <row r="285" spans="2:27" ht="14.25" customHeight="1" x14ac:dyDescent="0.25">
      <c r="B285" s="136"/>
      <c r="C285" s="136"/>
      <c r="D285" s="136"/>
      <c r="E285" s="136"/>
      <c r="F285" s="136"/>
      <c r="G285" s="136"/>
      <c r="H285" s="136"/>
      <c r="I285" s="136"/>
      <c r="J285" s="136"/>
      <c r="K285" s="136"/>
      <c r="L285" s="136"/>
      <c r="M285" s="136"/>
      <c r="N285" s="136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</row>
    <row r="286" spans="2:27" ht="14.25" customHeight="1" x14ac:dyDescent="0.25">
      <c r="B286" s="136"/>
      <c r="C286" s="136"/>
      <c r="D286" s="136"/>
      <c r="E286" s="136"/>
      <c r="F286" s="136"/>
      <c r="G286" s="136"/>
      <c r="H286" s="136"/>
      <c r="I286" s="136"/>
      <c r="J286" s="136"/>
      <c r="K286" s="136"/>
      <c r="L286" s="136"/>
      <c r="M286" s="136"/>
      <c r="N286" s="136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</row>
    <row r="287" spans="2:27" ht="14.25" customHeight="1" x14ac:dyDescent="0.25">
      <c r="B287" s="136"/>
      <c r="C287" s="136"/>
      <c r="D287" s="136"/>
      <c r="E287" s="136"/>
      <c r="F287" s="136"/>
      <c r="G287" s="136"/>
      <c r="H287" s="136"/>
      <c r="I287" s="136"/>
      <c r="J287" s="136"/>
      <c r="K287" s="136"/>
      <c r="L287" s="136"/>
      <c r="M287" s="136"/>
      <c r="N287" s="136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</row>
    <row r="288" spans="2:27" ht="14.25" customHeight="1" x14ac:dyDescent="0.25">
      <c r="B288" s="136"/>
      <c r="C288" s="136"/>
      <c r="D288" s="136"/>
      <c r="E288" s="136"/>
      <c r="F288" s="136"/>
      <c r="G288" s="136"/>
      <c r="H288" s="136"/>
      <c r="I288" s="136"/>
      <c r="J288" s="136"/>
      <c r="K288" s="136"/>
      <c r="L288" s="136"/>
      <c r="M288" s="136"/>
      <c r="N288" s="136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</row>
    <row r="289" spans="2:27" ht="14.25" customHeight="1" x14ac:dyDescent="0.25"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</row>
    <row r="290" spans="2:27" ht="14.25" customHeight="1" x14ac:dyDescent="0.25">
      <c r="B290" s="136"/>
      <c r="C290" s="136"/>
      <c r="D290" s="136"/>
      <c r="E290" s="136"/>
      <c r="F290" s="136"/>
      <c r="G290" s="136"/>
      <c r="H290" s="136"/>
      <c r="I290" s="136"/>
      <c r="J290" s="136"/>
      <c r="K290" s="136"/>
      <c r="L290" s="136"/>
      <c r="M290" s="136"/>
      <c r="N290" s="136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</row>
    <row r="291" spans="2:27" ht="14.25" customHeight="1" x14ac:dyDescent="0.25">
      <c r="B291" s="136"/>
      <c r="C291" s="136"/>
      <c r="D291" s="136"/>
      <c r="E291" s="136"/>
      <c r="F291" s="136"/>
      <c r="G291" s="136"/>
      <c r="H291" s="136"/>
      <c r="I291" s="136"/>
      <c r="J291" s="136"/>
      <c r="K291" s="136"/>
      <c r="L291" s="136"/>
      <c r="M291" s="136"/>
      <c r="N291" s="136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</row>
    <row r="292" spans="2:27" ht="14.25" customHeight="1" x14ac:dyDescent="0.25"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</row>
    <row r="293" spans="2:27" ht="14.25" customHeight="1" x14ac:dyDescent="0.25">
      <c r="B293" s="136"/>
      <c r="C293" s="136"/>
      <c r="D293" s="136"/>
      <c r="E293" s="136"/>
      <c r="F293" s="136"/>
      <c r="G293" s="136"/>
      <c r="H293" s="136"/>
      <c r="I293" s="136"/>
      <c r="J293" s="136"/>
      <c r="K293" s="136"/>
      <c r="L293" s="136"/>
      <c r="M293" s="136"/>
      <c r="N293" s="136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</row>
    <row r="294" spans="2:27" ht="14.25" customHeight="1" x14ac:dyDescent="0.25">
      <c r="B294" s="136"/>
      <c r="C294" s="136"/>
      <c r="D294" s="136"/>
      <c r="E294" s="136"/>
      <c r="F294" s="136"/>
      <c r="G294" s="136"/>
      <c r="H294" s="136"/>
      <c r="I294" s="136"/>
      <c r="J294" s="136"/>
      <c r="K294" s="136"/>
      <c r="L294" s="136"/>
      <c r="M294" s="136"/>
      <c r="N294" s="136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</row>
    <row r="295" spans="2:27" ht="14.25" customHeight="1" x14ac:dyDescent="0.25">
      <c r="B295" s="136"/>
      <c r="C295" s="136"/>
      <c r="D295" s="136"/>
      <c r="E295" s="136"/>
      <c r="F295" s="136"/>
      <c r="G295" s="136"/>
      <c r="H295" s="136"/>
      <c r="I295" s="136"/>
      <c r="J295" s="136"/>
      <c r="K295" s="136"/>
      <c r="L295" s="136"/>
      <c r="M295" s="136"/>
      <c r="N295" s="136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</row>
    <row r="296" spans="2:27" ht="14.25" customHeight="1" x14ac:dyDescent="0.25">
      <c r="B296" s="136"/>
      <c r="C296" s="136"/>
      <c r="D296" s="136"/>
      <c r="E296" s="136"/>
      <c r="F296" s="136"/>
      <c r="G296" s="136"/>
      <c r="H296" s="136"/>
      <c r="I296" s="136"/>
      <c r="J296" s="136"/>
      <c r="K296" s="136"/>
      <c r="L296" s="136"/>
      <c r="M296" s="136"/>
      <c r="N296" s="136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</row>
    <row r="297" spans="2:27" ht="14.25" customHeight="1" x14ac:dyDescent="0.25"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</row>
    <row r="298" spans="2:27" ht="14.25" customHeight="1" x14ac:dyDescent="0.25"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</row>
    <row r="299" spans="2:27" ht="14.25" customHeight="1" x14ac:dyDescent="0.25">
      <c r="B299" s="136"/>
      <c r="C299" s="136"/>
      <c r="D299" s="136"/>
      <c r="E299" s="136"/>
      <c r="F299" s="136"/>
      <c r="G299" s="136"/>
      <c r="H299" s="136"/>
      <c r="I299" s="136"/>
      <c r="J299" s="136"/>
      <c r="K299" s="136"/>
      <c r="L299" s="136"/>
      <c r="M299" s="136"/>
      <c r="N299" s="136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</row>
    <row r="300" spans="2:27" ht="14.25" customHeight="1" x14ac:dyDescent="0.25">
      <c r="B300" s="136"/>
      <c r="C300" s="136"/>
      <c r="D300" s="136"/>
      <c r="E300" s="136"/>
      <c r="F300" s="136"/>
      <c r="G300" s="136"/>
      <c r="H300" s="136"/>
      <c r="I300" s="136"/>
      <c r="J300" s="136"/>
      <c r="K300" s="136"/>
      <c r="L300" s="136"/>
      <c r="M300" s="136"/>
      <c r="N300" s="136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</row>
    <row r="301" spans="2:27" ht="14.25" customHeight="1" x14ac:dyDescent="0.25">
      <c r="B301" s="136"/>
      <c r="C301" s="136"/>
      <c r="D301" s="136"/>
      <c r="E301" s="136"/>
      <c r="F301" s="136"/>
      <c r="G301" s="136"/>
      <c r="H301" s="136"/>
      <c r="I301" s="136"/>
      <c r="J301" s="136"/>
      <c r="K301" s="136"/>
      <c r="L301" s="136"/>
      <c r="M301" s="136"/>
      <c r="N301" s="136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</row>
    <row r="302" spans="2:27" ht="14.25" customHeight="1" x14ac:dyDescent="0.25">
      <c r="B302" s="136"/>
      <c r="C302" s="136"/>
      <c r="D302" s="136"/>
      <c r="E302" s="136"/>
      <c r="F302" s="136"/>
      <c r="G302" s="136"/>
      <c r="H302" s="136"/>
      <c r="I302" s="136"/>
      <c r="J302" s="136"/>
      <c r="K302" s="136"/>
      <c r="L302" s="136"/>
      <c r="M302" s="136"/>
      <c r="N302" s="136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</row>
    <row r="303" spans="2:27" ht="14.25" customHeight="1" x14ac:dyDescent="0.25">
      <c r="B303" s="136"/>
      <c r="C303" s="136"/>
      <c r="D303" s="136"/>
      <c r="E303" s="136"/>
      <c r="F303" s="136"/>
      <c r="G303" s="136"/>
      <c r="H303" s="136"/>
      <c r="I303" s="136"/>
      <c r="J303" s="136"/>
      <c r="K303" s="136"/>
      <c r="L303" s="136"/>
      <c r="M303" s="136"/>
      <c r="N303" s="136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</row>
    <row r="304" spans="2:27" ht="14.25" customHeight="1" x14ac:dyDescent="0.25">
      <c r="B304" s="136"/>
      <c r="C304" s="136"/>
      <c r="D304" s="136"/>
      <c r="E304" s="136"/>
      <c r="F304" s="136"/>
      <c r="G304" s="136"/>
      <c r="H304" s="136"/>
      <c r="I304" s="136"/>
      <c r="J304" s="136"/>
      <c r="K304" s="136"/>
      <c r="L304" s="136"/>
      <c r="M304" s="136"/>
      <c r="N304" s="136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</row>
    <row r="305" spans="2:27" ht="14.25" customHeight="1" x14ac:dyDescent="0.25">
      <c r="B305" s="136"/>
      <c r="C305" s="136"/>
      <c r="D305" s="136"/>
      <c r="E305" s="136"/>
      <c r="F305" s="136"/>
      <c r="G305" s="136"/>
      <c r="H305" s="136"/>
      <c r="I305" s="136"/>
      <c r="J305" s="136"/>
      <c r="K305" s="136"/>
      <c r="L305" s="136"/>
      <c r="M305" s="136"/>
      <c r="N305" s="136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</row>
    <row r="306" spans="2:27" ht="14.25" customHeight="1" x14ac:dyDescent="0.25">
      <c r="B306" s="136"/>
      <c r="C306" s="136"/>
      <c r="D306" s="136"/>
      <c r="E306" s="136"/>
      <c r="F306" s="136"/>
      <c r="G306" s="136"/>
      <c r="H306" s="136"/>
      <c r="I306" s="136"/>
      <c r="J306" s="136"/>
      <c r="K306" s="136"/>
      <c r="L306" s="136"/>
      <c r="M306" s="136"/>
      <c r="N306" s="136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</row>
    <row r="307" spans="2:27" ht="14.25" customHeight="1" x14ac:dyDescent="0.25">
      <c r="B307" s="136"/>
      <c r="C307" s="136"/>
      <c r="D307" s="136"/>
      <c r="E307" s="136"/>
      <c r="F307" s="136"/>
      <c r="G307" s="136"/>
      <c r="H307" s="136"/>
      <c r="I307" s="136"/>
      <c r="J307" s="136"/>
      <c r="K307" s="136"/>
      <c r="L307" s="136"/>
      <c r="M307" s="136"/>
      <c r="N307" s="136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</row>
    <row r="308" spans="2:27" ht="14.25" customHeight="1" x14ac:dyDescent="0.25">
      <c r="B308" s="136"/>
      <c r="C308" s="136"/>
      <c r="D308" s="136"/>
      <c r="E308" s="136"/>
      <c r="F308" s="136"/>
      <c r="G308" s="136"/>
      <c r="H308" s="136"/>
      <c r="I308" s="136"/>
      <c r="J308" s="136"/>
      <c r="K308" s="136"/>
      <c r="L308" s="136"/>
      <c r="M308" s="136"/>
      <c r="N308" s="136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</row>
    <row r="309" spans="2:27" ht="14.25" customHeight="1" x14ac:dyDescent="0.25">
      <c r="B309" s="136"/>
      <c r="C309" s="136"/>
      <c r="D309" s="136"/>
      <c r="E309" s="136"/>
      <c r="F309" s="136"/>
      <c r="G309" s="136"/>
      <c r="H309" s="136"/>
      <c r="I309" s="136"/>
      <c r="J309" s="136"/>
      <c r="K309" s="136"/>
      <c r="L309" s="136"/>
      <c r="M309" s="136"/>
      <c r="N309" s="136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</row>
    <row r="310" spans="2:27" ht="14.25" customHeight="1" x14ac:dyDescent="0.25">
      <c r="B310" s="136"/>
      <c r="C310" s="136"/>
      <c r="D310" s="136"/>
      <c r="E310" s="136"/>
      <c r="F310" s="136"/>
      <c r="G310" s="136"/>
      <c r="H310" s="136"/>
      <c r="I310" s="136"/>
      <c r="J310" s="136"/>
      <c r="K310" s="136"/>
      <c r="L310" s="136"/>
      <c r="M310" s="136"/>
      <c r="N310" s="136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</row>
    <row r="311" spans="2:27" ht="14.25" customHeight="1" x14ac:dyDescent="0.25"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</row>
    <row r="312" spans="2:27" ht="14.25" customHeight="1" x14ac:dyDescent="0.25">
      <c r="B312" s="136"/>
      <c r="C312" s="136"/>
      <c r="D312" s="136"/>
      <c r="E312" s="136"/>
      <c r="F312" s="136"/>
      <c r="G312" s="136"/>
      <c r="H312" s="136"/>
      <c r="I312" s="136"/>
      <c r="J312" s="136"/>
      <c r="K312" s="136"/>
      <c r="L312" s="136"/>
      <c r="M312" s="136"/>
      <c r="N312" s="136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</row>
    <row r="313" spans="2:27" ht="14.25" customHeight="1" x14ac:dyDescent="0.25">
      <c r="B313" s="136"/>
      <c r="C313" s="136"/>
      <c r="D313" s="136"/>
      <c r="E313" s="136"/>
      <c r="F313" s="136"/>
      <c r="G313" s="136"/>
      <c r="H313" s="136"/>
      <c r="I313" s="136"/>
      <c r="J313" s="136"/>
      <c r="K313" s="136"/>
      <c r="L313" s="136"/>
      <c r="M313" s="136"/>
      <c r="N313" s="136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</row>
    <row r="314" spans="2:27" ht="14.25" customHeight="1" x14ac:dyDescent="0.25">
      <c r="B314" s="136"/>
      <c r="C314" s="136"/>
      <c r="D314" s="136"/>
      <c r="E314" s="136"/>
      <c r="F314" s="136"/>
      <c r="G314" s="136"/>
      <c r="H314" s="136"/>
      <c r="I314" s="136"/>
      <c r="J314" s="136"/>
      <c r="K314" s="136"/>
      <c r="L314" s="136"/>
      <c r="M314" s="136"/>
      <c r="N314" s="136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</row>
    <row r="315" spans="2:27" ht="14.25" customHeight="1" x14ac:dyDescent="0.25">
      <c r="B315" s="136"/>
      <c r="C315" s="136"/>
      <c r="D315" s="136"/>
      <c r="E315" s="136"/>
      <c r="F315" s="136"/>
      <c r="G315" s="136"/>
      <c r="H315" s="136"/>
      <c r="I315" s="136"/>
      <c r="J315" s="136"/>
      <c r="K315" s="136"/>
      <c r="L315" s="136"/>
      <c r="M315" s="136"/>
      <c r="N315" s="136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</row>
    <row r="316" spans="2:27" ht="14.25" customHeight="1" x14ac:dyDescent="0.25"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</row>
    <row r="317" spans="2:27" ht="14.25" customHeight="1" x14ac:dyDescent="0.25">
      <c r="B317" s="136"/>
      <c r="C317" s="136"/>
      <c r="D317" s="136"/>
      <c r="E317" s="136"/>
      <c r="F317" s="136"/>
      <c r="G317" s="136"/>
      <c r="H317" s="136"/>
      <c r="I317" s="136"/>
      <c r="J317" s="136"/>
      <c r="K317" s="136"/>
      <c r="L317" s="136"/>
      <c r="M317" s="136"/>
      <c r="N317" s="136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</row>
    <row r="318" spans="2:27" ht="14.25" customHeight="1" x14ac:dyDescent="0.25">
      <c r="B318" s="136"/>
      <c r="C318" s="136"/>
      <c r="D318" s="136"/>
      <c r="E318" s="136"/>
      <c r="F318" s="136"/>
      <c r="G318" s="136"/>
      <c r="H318" s="136"/>
      <c r="I318" s="136"/>
      <c r="J318" s="136"/>
      <c r="K318" s="136"/>
      <c r="L318" s="136"/>
      <c r="M318" s="136"/>
      <c r="N318" s="136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</row>
    <row r="319" spans="2:27" ht="14.25" customHeight="1" x14ac:dyDescent="0.25">
      <c r="B319" s="136"/>
      <c r="C319" s="136"/>
      <c r="D319" s="136"/>
      <c r="E319" s="136"/>
      <c r="F319" s="136"/>
      <c r="G319" s="136"/>
      <c r="H319" s="136"/>
      <c r="I319" s="136"/>
      <c r="J319" s="136"/>
      <c r="K319" s="136"/>
      <c r="L319" s="136"/>
      <c r="M319" s="136"/>
      <c r="N319" s="136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</row>
    <row r="320" spans="2:27" ht="14.25" customHeight="1" x14ac:dyDescent="0.25">
      <c r="B320" s="136"/>
      <c r="C320" s="136"/>
      <c r="D320" s="136"/>
      <c r="E320" s="136"/>
      <c r="F320" s="136"/>
      <c r="G320" s="136"/>
      <c r="H320" s="136"/>
      <c r="I320" s="136"/>
      <c r="J320" s="136"/>
      <c r="K320" s="136"/>
      <c r="L320" s="136"/>
      <c r="M320" s="136"/>
      <c r="N320" s="136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</row>
    <row r="321" spans="2:27" ht="14.25" customHeight="1" x14ac:dyDescent="0.25">
      <c r="B321" s="136"/>
      <c r="C321" s="136"/>
      <c r="D321" s="136"/>
      <c r="E321" s="136"/>
      <c r="F321" s="136"/>
      <c r="G321" s="136"/>
      <c r="H321" s="136"/>
      <c r="I321" s="136"/>
      <c r="J321" s="136"/>
      <c r="K321" s="136"/>
      <c r="L321" s="136"/>
      <c r="M321" s="136"/>
      <c r="N321" s="136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</row>
    <row r="322" spans="2:27" ht="14.25" customHeight="1" x14ac:dyDescent="0.25">
      <c r="B322" s="136"/>
      <c r="C322" s="136"/>
      <c r="D322" s="136"/>
      <c r="E322" s="136"/>
      <c r="F322" s="136"/>
      <c r="G322" s="136"/>
      <c r="H322" s="136"/>
      <c r="I322" s="136"/>
      <c r="J322" s="136"/>
      <c r="K322" s="136"/>
      <c r="L322" s="136"/>
      <c r="M322" s="136"/>
      <c r="N322" s="136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</row>
    <row r="323" spans="2:27" ht="14.25" customHeight="1" x14ac:dyDescent="0.25">
      <c r="B323" s="136"/>
      <c r="C323" s="136"/>
      <c r="D323" s="136"/>
      <c r="E323" s="136"/>
      <c r="F323" s="136"/>
      <c r="G323" s="136"/>
      <c r="H323" s="136"/>
      <c r="I323" s="136"/>
      <c r="J323" s="136"/>
      <c r="K323" s="136"/>
      <c r="L323" s="136"/>
      <c r="M323" s="136"/>
      <c r="N323" s="136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</row>
    <row r="324" spans="2:27" ht="14.25" customHeight="1" x14ac:dyDescent="0.25">
      <c r="B324" s="136"/>
      <c r="C324" s="136"/>
      <c r="D324" s="136"/>
      <c r="E324" s="136"/>
      <c r="F324" s="136"/>
      <c r="G324" s="136"/>
      <c r="H324" s="136"/>
      <c r="I324" s="136"/>
      <c r="J324" s="136"/>
      <c r="K324" s="136"/>
      <c r="L324" s="136"/>
      <c r="M324" s="136"/>
      <c r="N324" s="136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</row>
    <row r="325" spans="2:27" ht="14.25" customHeight="1" x14ac:dyDescent="0.25">
      <c r="B325" s="136"/>
      <c r="C325" s="136"/>
      <c r="D325" s="136"/>
      <c r="E325" s="136"/>
      <c r="F325" s="136"/>
      <c r="G325" s="136"/>
      <c r="H325" s="136"/>
      <c r="I325" s="136"/>
      <c r="J325" s="136"/>
      <c r="K325" s="136"/>
      <c r="L325" s="136"/>
      <c r="M325" s="136"/>
      <c r="N325" s="136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</row>
    <row r="326" spans="2:27" ht="14.25" customHeight="1" x14ac:dyDescent="0.25">
      <c r="B326" s="136"/>
      <c r="C326" s="136"/>
      <c r="D326" s="136"/>
      <c r="E326" s="136"/>
      <c r="F326" s="136"/>
      <c r="G326" s="136"/>
      <c r="H326" s="136"/>
      <c r="I326" s="136"/>
      <c r="J326" s="136"/>
      <c r="K326" s="136"/>
      <c r="L326" s="136"/>
      <c r="M326" s="136"/>
      <c r="N326" s="136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</row>
    <row r="327" spans="2:27" ht="14.25" customHeight="1" x14ac:dyDescent="0.25">
      <c r="B327" s="136"/>
      <c r="C327" s="136"/>
      <c r="D327" s="136"/>
      <c r="E327" s="136"/>
      <c r="F327" s="136"/>
      <c r="G327" s="136"/>
      <c r="H327" s="136"/>
      <c r="I327" s="136"/>
      <c r="J327" s="136"/>
      <c r="K327" s="136"/>
      <c r="L327" s="136"/>
      <c r="M327" s="136"/>
      <c r="N327" s="136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</row>
    <row r="328" spans="2:27" ht="14.25" customHeight="1" x14ac:dyDescent="0.25">
      <c r="B328" s="136"/>
      <c r="C328" s="136"/>
      <c r="D328" s="136"/>
      <c r="E328" s="136"/>
      <c r="F328" s="136"/>
      <c r="G328" s="136"/>
      <c r="H328" s="136"/>
      <c r="I328" s="136"/>
      <c r="J328" s="136"/>
      <c r="K328" s="136"/>
      <c r="L328" s="136"/>
      <c r="M328" s="136"/>
      <c r="N328" s="136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</row>
    <row r="329" spans="2:27" ht="14.25" customHeight="1" x14ac:dyDescent="0.25">
      <c r="B329" s="136"/>
      <c r="C329" s="136"/>
      <c r="D329" s="136"/>
      <c r="E329" s="136"/>
      <c r="F329" s="136"/>
      <c r="G329" s="136"/>
      <c r="H329" s="136"/>
      <c r="I329" s="136"/>
      <c r="J329" s="136"/>
      <c r="K329" s="136"/>
      <c r="L329" s="136"/>
      <c r="M329" s="136"/>
      <c r="N329" s="136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</row>
    <row r="330" spans="2:27" ht="14.25" customHeight="1" x14ac:dyDescent="0.25">
      <c r="B330" s="136"/>
      <c r="C330" s="136"/>
      <c r="D330" s="136"/>
      <c r="E330" s="136"/>
      <c r="F330" s="136"/>
      <c r="G330" s="136"/>
      <c r="H330" s="136"/>
      <c r="I330" s="136"/>
      <c r="J330" s="136"/>
      <c r="K330" s="136"/>
      <c r="L330" s="136"/>
      <c r="M330" s="136"/>
      <c r="N330" s="136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</row>
    <row r="331" spans="2:27" ht="14.25" customHeight="1" x14ac:dyDescent="0.25">
      <c r="B331" s="136"/>
      <c r="C331" s="136"/>
      <c r="D331" s="136"/>
      <c r="E331" s="136"/>
      <c r="F331" s="136"/>
      <c r="G331" s="136"/>
      <c r="H331" s="136"/>
      <c r="I331" s="136"/>
      <c r="J331" s="136"/>
      <c r="K331" s="136"/>
      <c r="L331" s="136"/>
      <c r="M331" s="136"/>
      <c r="N331" s="136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</row>
    <row r="332" spans="2:27" ht="14.25" customHeight="1" x14ac:dyDescent="0.25">
      <c r="B332" s="136"/>
      <c r="C332" s="136"/>
      <c r="D332" s="136"/>
      <c r="E332" s="136"/>
      <c r="F332" s="136"/>
      <c r="G332" s="136"/>
      <c r="H332" s="136"/>
      <c r="I332" s="136"/>
      <c r="J332" s="136"/>
      <c r="K332" s="136"/>
      <c r="L332" s="136"/>
      <c r="M332" s="136"/>
      <c r="N332" s="136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</row>
    <row r="333" spans="2:27" ht="14.25" customHeight="1" x14ac:dyDescent="0.25">
      <c r="B333" s="136"/>
      <c r="C333" s="136"/>
      <c r="D333" s="136"/>
      <c r="E333" s="136"/>
      <c r="F333" s="136"/>
      <c r="G333" s="136"/>
      <c r="H333" s="136"/>
      <c r="I333" s="136"/>
      <c r="J333" s="136"/>
      <c r="K333" s="136"/>
      <c r="L333" s="136"/>
      <c r="M333" s="136"/>
      <c r="N333" s="136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</row>
    <row r="334" spans="2:27" ht="14.25" customHeight="1" x14ac:dyDescent="0.25">
      <c r="B334" s="136"/>
      <c r="C334" s="136"/>
      <c r="D334" s="136"/>
      <c r="E334" s="136"/>
      <c r="F334" s="136"/>
      <c r="G334" s="136"/>
      <c r="H334" s="136"/>
      <c r="I334" s="136"/>
      <c r="J334" s="136"/>
      <c r="K334" s="136"/>
      <c r="L334" s="136"/>
      <c r="M334" s="136"/>
      <c r="N334" s="136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</row>
    <row r="335" spans="2:27" ht="14.25" customHeight="1" x14ac:dyDescent="0.25">
      <c r="B335" s="136"/>
      <c r="C335" s="136"/>
      <c r="D335" s="136"/>
      <c r="E335" s="136"/>
      <c r="F335" s="136"/>
      <c r="G335" s="136"/>
      <c r="H335" s="136"/>
      <c r="I335" s="136"/>
      <c r="J335" s="136"/>
      <c r="K335" s="136"/>
      <c r="L335" s="136"/>
      <c r="M335" s="136"/>
      <c r="N335" s="136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</row>
    <row r="336" spans="2:27" ht="14.25" customHeight="1" x14ac:dyDescent="0.25">
      <c r="B336" s="136"/>
      <c r="C336" s="136"/>
      <c r="D336" s="136"/>
      <c r="E336" s="136"/>
      <c r="F336" s="136"/>
      <c r="G336" s="136"/>
      <c r="H336" s="136"/>
      <c r="I336" s="136"/>
      <c r="J336" s="136"/>
      <c r="K336" s="136"/>
      <c r="L336" s="136"/>
      <c r="M336" s="136"/>
      <c r="N336" s="136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</row>
    <row r="337" spans="2:27" ht="14.25" customHeight="1" x14ac:dyDescent="0.25">
      <c r="B337" s="136"/>
      <c r="C337" s="136"/>
      <c r="D337" s="136"/>
      <c r="E337" s="136"/>
      <c r="F337" s="136"/>
      <c r="G337" s="136"/>
      <c r="H337" s="136"/>
      <c r="I337" s="136"/>
      <c r="J337" s="136"/>
      <c r="K337" s="136"/>
      <c r="L337" s="136"/>
      <c r="M337" s="136"/>
      <c r="N337" s="136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</row>
    <row r="338" spans="2:27" ht="14.25" customHeight="1" x14ac:dyDescent="0.25">
      <c r="B338" s="136"/>
      <c r="C338" s="136"/>
      <c r="D338" s="136"/>
      <c r="E338" s="136"/>
      <c r="F338" s="136"/>
      <c r="G338" s="136"/>
      <c r="H338" s="136"/>
      <c r="I338" s="136"/>
      <c r="J338" s="136"/>
      <c r="K338" s="136"/>
      <c r="L338" s="136"/>
      <c r="M338" s="136"/>
      <c r="N338" s="136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</row>
    <row r="339" spans="2:27" ht="14.25" customHeight="1" x14ac:dyDescent="0.25">
      <c r="B339" s="136"/>
      <c r="C339" s="136"/>
      <c r="D339" s="136"/>
      <c r="E339" s="136"/>
      <c r="F339" s="136"/>
      <c r="G339" s="136"/>
      <c r="H339" s="136"/>
      <c r="I339" s="136"/>
      <c r="J339" s="136"/>
      <c r="K339" s="136"/>
      <c r="L339" s="136"/>
      <c r="M339" s="136"/>
      <c r="N339" s="136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</row>
    <row r="340" spans="2:27" ht="14.25" customHeight="1" x14ac:dyDescent="0.25">
      <c r="B340" s="136"/>
      <c r="C340" s="136"/>
      <c r="D340" s="136"/>
      <c r="E340" s="136"/>
      <c r="F340" s="136"/>
      <c r="G340" s="136"/>
      <c r="H340" s="136"/>
      <c r="I340" s="136"/>
      <c r="J340" s="136"/>
      <c r="K340" s="136"/>
      <c r="L340" s="136"/>
      <c r="M340" s="136"/>
      <c r="N340" s="136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</row>
    <row r="341" spans="2:27" ht="14.25" customHeight="1" x14ac:dyDescent="0.25">
      <c r="B341" s="136"/>
      <c r="C341" s="136"/>
      <c r="D341" s="136"/>
      <c r="E341" s="136"/>
      <c r="F341" s="136"/>
      <c r="G341" s="136"/>
      <c r="H341" s="136"/>
      <c r="I341" s="136"/>
      <c r="J341" s="136"/>
      <c r="K341" s="136"/>
      <c r="L341" s="136"/>
      <c r="M341" s="136"/>
      <c r="N341" s="136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</row>
    <row r="342" spans="2:27" ht="14.25" customHeight="1" x14ac:dyDescent="0.25">
      <c r="B342" s="136"/>
      <c r="C342" s="136"/>
      <c r="D342" s="136"/>
      <c r="E342" s="136"/>
      <c r="F342" s="136"/>
      <c r="G342" s="136"/>
      <c r="H342" s="136"/>
      <c r="I342" s="136"/>
      <c r="J342" s="136"/>
      <c r="K342" s="136"/>
      <c r="L342" s="136"/>
      <c r="M342" s="136"/>
      <c r="N342" s="136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</row>
    <row r="343" spans="2:27" ht="14.25" customHeight="1" x14ac:dyDescent="0.25">
      <c r="B343" s="136"/>
      <c r="C343" s="136"/>
      <c r="D343" s="136"/>
      <c r="E343" s="136"/>
      <c r="F343" s="136"/>
      <c r="G343" s="136"/>
      <c r="H343" s="136"/>
      <c r="I343" s="136"/>
      <c r="J343" s="136"/>
      <c r="K343" s="136"/>
      <c r="L343" s="136"/>
      <c r="M343" s="136"/>
      <c r="N343" s="136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</row>
    <row r="344" spans="2:27" ht="14.25" customHeight="1" x14ac:dyDescent="0.25">
      <c r="B344" s="136"/>
      <c r="C344" s="136"/>
      <c r="D344" s="136"/>
      <c r="E344" s="136"/>
      <c r="F344" s="136"/>
      <c r="G344" s="136"/>
      <c r="H344" s="136"/>
      <c r="I344" s="136"/>
      <c r="J344" s="136"/>
      <c r="K344" s="136"/>
      <c r="L344" s="136"/>
      <c r="M344" s="136"/>
      <c r="N344" s="136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</row>
    <row r="345" spans="2:27" ht="14.25" customHeight="1" x14ac:dyDescent="0.25">
      <c r="B345" s="136"/>
      <c r="C345" s="136"/>
      <c r="D345" s="136"/>
      <c r="E345" s="136"/>
      <c r="F345" s="136"/>
      <c r="G345" s="136"/>
      <c r="H345" s="136"/>
      <c r="I345" s="136"/>
      <c r="J345" s="136"/>
      <c r="K345" s="136"/>
      <c r="L345" s="136"/>
      <c r="M345" s="136"/>
      <c r="N345" s="136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</row>
    <row r="346" spans="2:27" ht="14.25" customHeight="1" x14ac:dyDescent="0.25">
      <c r="B346" s="136"/>
      <c r="C346" s="136"/>
      <c r="D346" s="136"/>
      <c r="E346" s="136"/>
      <c r="F346" s="136"/>
      <c r="G346" s="136"/>
      <c r="H346" s="136"/>
      <c r="I346" s="136"/>
      <c r="J346" s="136"/>
      <c r="K346" s="136"/>
      <c r="L346" s="136"/>
      <c r="M346" s="136"/>
      <c r="N346" s="136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</row>
    <row r="347" spans="2:27" ht="14.25" customHeight="1" x14ac:dyDescent="0.25">
      <c r="B347" s="136"/>
      <c r="C347" s="136"/>
      <c r="D347" s="136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</row>
    <row r="348" spans="2:27" ht="14.25" customHeight="1" x14ac:dyDescent="0.25">
      <c r="B348" s="136"/>
      <c r="C348" s="136"/>
      <c r="D348" s="136"/>
      <c r="E348" s="136"/>
      <c r="F348" s="136"/>
      <c r="G348" s="136"/>
      <c r="H348" s="136"/>
      <c r="I348" s="136"/>
      <c r="J348" s="136"/>
      <c r="K348" s="136"/>
      <c r="L348" s="136"/>
      <c r="M348" s="136"/>
      <c r="N348" s="136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</row>
    <row r="349" spans="2:27" ht="14.25" customHeight="1" x14ac:dyDescent="0.25">
      <c r="B349" s="136"/>
      <c r="C349" s="136"/>
      <c r="D349" s="136"/>
      <c r="E349" s="136"/>
      <c r="F349" s="136"/>
      <c r="G349" s="136"/>
      <c r="H349" s="136"/>
      <c r="I349" s="136"/>
      <c r="J349" s="136"/>
      <c r="K349" s="136"/>
      <c r="L349" s="136"/>
      <c r="M349" s="136"/>
      <c r="N349" s="136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</row>
    <row r="350" spans="2:27" ht="14.25" customHeight="1" x14ac:dyDescent="0.25">
      <c r="B350" s="136"/>
      <c r="C350" s="136"/>
      <c r="D350" s="136"/>
      <c r="E350" s="136"/>
      <c r="F350" s="136"/>
      <c r="G350" s="136"/>
      <c r="H350" s="136"/>
      <c r="I350" s="136"/>
      <c r="J350" s="136"/>
      <c r="K350" s="136"/>
      <c r="L350" s="136"/>
      <c r="M350" s="136"/>
      <c r="N350" s="136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</row>
    <row r="351" spans="2:27" ht="14.25" customHeight="1" x14ac:dyDescent="0.25"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</row>
    <row r="352" spans="2:27" ht="14.25" customHeight="1" x14ac:dyDescent="0.25">
      <c r="B352" s="136"/>
      <c r="C352" s="136"/>
      <c r="D352" s="136"/>
      <c r="E352" s="136"/>
      <c r="F352" s="136"/>
      <c r="G352" s="136"/>
      <c r="H352" s="136"/>
      <c r="I352" s="136"/>
      <c r="J352" s="136"/>
      <c r="K352" s="136"/>
      <c r="L352" s="136"/>
      <c r="M352" s="136"/>
      <c r="N352" s="136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</row>
    <row r="353" spans="2:27" ht="14.25" customHeight="1" x14ac:dyDescent="0.25">
      <c r="B353" s="136"/>
      <c r="C353" s="136"/>
      <c r="D353" s="136"/>
      <c r="E353" s="136"/>
      <c r="F353" s="136"/>
      <c r="G353" s="136"/>
      <c r="H353" s="136"/>
      <c r="I353" s="136"/>
      <c r="J353" s="136"/>
      <c r="K353" s="136"/>
      <c r="L353" s="136"/>
      <c r="M353" s="136"/>
      <c r="N353" s="136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</row>
    <row r="354" spans="2:27" ht="14.25" customHeight="1" x14ac:dyDescent="0.25">
      <c r="B354" s="136"/>
      <c r="C354" s="136"/>
      <c r="D354" s="136"/>
      <c r="E354" s="136"/>
      <c r="F354" s="136"/>
      <c r="G354" s="136"/>
      <c r="H354" s="136"/>
      <c r="I354" s="136"/>
      <c r="J354" s="136"/>
      <c r="K354" s="136"/>
      <c r="L354" s="136"/>
      <c r="M354" s="136"/>
      <c r="N354" s="136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</row>
    <row r="355" spans="2:27" ht="14.25" customHeight="1" x14ac:dyDescent="0.25">
      <c r="B355" s="136"/>
      <c r="C355" s="136"/>
      <c r="D355" s="136"/>
      <c r="E355" s="136"/>
      <c r="F355" s="136"/>
      <c r="G355" s="136"/>
      <c r="H355" s="136"/>
      <c r="I355" s="136"/>
      <c r="J355" s="136"/>
      <c r="K355" s="136"/>
      <c r="L355" s="136"/>
      <c r="M355" s="136"/>
      <c r="N355" s="136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</row>
    <row r="356" spans="2:27" ht="14.25" customHeight="1" x14ac:dyDescent="0.25">
      <c r="B356" s="136"/>
      <c r="C356" s="136"/>
      <c r="D356" s="136"/>
      <c r="E356" s="136"/>
      <c r="F356" s="136"/>
      <c r="G356" s="136"/>
      <c r="H356" s="136"/>
      <c r="I356" s="136"/>
      <c r="J356" s="136"/>
      <c r="K356" s="136"/>
      <c r="L356" s="136"/>
      <c r="M356" s="136"/>
      <c r="N356" s="136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</row>
    <row r="357" spans="2:27" ht="14.25" customHeight="1" x14ac:dyDescent="0.25">
      <c r="B357" s="136"/>
      <c r="C357" s="136"/>
      <c r="D357" s="136"/>
      <c r="E357" s="136"/>
      <c r="F357" s="136"/>
      <c r="G357" s="136"/>
      <c r="H357" s="136"/>
      <c r="I357" s="136"/>
      <c r="J357" s="136"/>
      <c r="K357" s="136"/>
      <c r="L357" s="136"/>
      <c r="M357" s="136"/>
      <c r="N357" s="136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</row>
    <row r="358" spans="2:27" ht="14.25" customHeight="1" x14ac:dyDescent="0.25">
      <c r="B358" s="136"/>
      <c r="C358" s="136"/>
      <c r="D358" s="136"/>
      <c r="E358" s="136"/>
      <c r="F358" s="136"/>
      <c r="G358" s="136"/>
      <c r="H358" s="136"/>
      <c r="I358" s="136"/>
      <c r="J358" s="136"/>
      <c r="K358" s="136"/>
      <c r="L358" s="136"/>
      <c r="M358" s="136"/>
      <c r="N358" s="136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</row>
    <row r="359" spans="2:27" ht="14.25" customHeight="1" x14ac:dyDescent="0.25">
      <c r="B359" s="136"/>
      <c r="C359" s="136"/>
      <c r="D359" s="136"/>
      <c r="E359" s="136"/>
      <c r="F359" s="136"/>
      <c r="G359" s="136"/>
      <c r="H359" s="136"/>
      <c r="I359" s="136"/>
      <c r="J359" s="136"/>
      <c r="K359" s="136"/>
      <c r="L359" s="136"/>
      <c r="M359" s="136"/>
      <c r="N359" s="136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</row>
    <row r="360" spans="2:27" ht="14.25" customHeight="1" x14ac:dyDescent="0.25">
      <c r="B360" s="136"/>
      <c r="C360" s="136"/>
      <c r="D360" s="136"/>
      <c r="E360" s="136"/>
      <c r="F360" s="136"/>
      <c r="G360" s="136"/>
      <c r="H360" s="136"/>
      <c r="I360" s="136"/>
      <c r="J360" s="136"/>
      <c r="K360" s="136"/>
      <c r="L360" s="136"/>
      <c r="M360" s="136"/>
      <c r="N360" s="136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</row>
    <row r="361" spans="2:27" ht="14.25" customHeight="1" x14ac:dyDescent="0.25">
      <c r="B361" s="136"/>
      <c r="C361" s="136"/>
      <c r="D361" s="136"/>
      <c r="E361" s="136"/>
      <c r="F361" s="136"/>
      <c r="G361" s="136"/>
      <c r="H361" s="136"/>
      <c r="I361" s="136"/>
      <c r="J361" s="136"/>
      <c r="K361" s="136"/>
      <c r="L361" s="136"/>
      <c r="M361" s="136"/>
      <c r="N361" s="136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</row>
    <row r="362" spans="2:27" ht="14.25" customHeight="1" x14ac:dyDescent="0.25">
      <c r="B362" s="136"/>
      <c r="C362" s="136"/>
      <c r="D362" s="136"/>
      <c r="E362" s="136"/>
      <c r="F362" s="136"/>
      <c r="G362" s="136"/>
      <c r="H362" s="136"/>
      <c r="I362" s="136"/>
      <c r="J362" s="136"/>
      <c r="K362" s="136"/>
      <c r="L362" s="136"/>
      <c r="M362" s="136"/>
      <c r="N362" s="136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</row>
    <row r="363" spans="2:27" ht="14.25" customHeight="1" x14ac:dyDescent="0.25">
      <c r="B363" s="136"/>
      <c r="C363" s="136"/>
      <c r="D363" s="136"/>
      <c r="E363" s="136"/>
      <c r="F363" s="136"/>
      <c r="G363" s="136"/>
      <c r="H363" s="136"/>
      <c r="I363" s="136"/>
      <c r="J363" s="136"/>
      <c r="K363" s="136"/>
      <c r="L363" s="136"/>
      <c r="M363" s="136"/>
      <c r="N363" s="136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</row>
    <row r="364" spans="2:27" ht="14.25" customHeight="1" x14ac:dyDescent="0.25">
      <c r="B364" s="136"/>
      <c r="C364" s="136"/>
      <c r="D364" s="136"/>
      <c r="E364" s="136"/>
      <c r="F364" s="136"/>
      <c r="G364" s="136"/>
      <c r="H364" s="136"/>
      <c r="I364" s="136"/>
      <c r="J364" s="136"/>
      <c r="K364" s="136"/>
      <c r="L364" s="136"/>
      <c r="M364" s="136"/>
      <c r="N364" s="136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</row>
    <row r="365" spans="2:27" ht="14.25" customHeight="1" x14ac:dyDescent="0.25">
      <c r="B365" s="136"/>
      <c r="C365" s="136"/>
      <c r="D365" s="136"/>
      <c r="E365" s="136"/>
      <c r="F365" s="136"/>
      <c r="G365" s="136"/>
      <c r="H365" s="136"/>
      <c r="I365" s="136"/>
      <c r="J365" s="136"/>
      <c r="K365" s="136"/>
      <c r="L365" s="136"/>
      <c r="M365" s="136"/>
      <c r="N365" s="136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</row>
    <row r="366" spans="2:27" ht="14.25" customHeight="1" x14ac:dyDescent="0.25">
      <c r="B366" s="136"/>
      <c r="C366" s="136"/>
      <c r="D366" s="136"/>
      <c r="E366" s="136"/>
      <c r="F366" s="136"/>
      <c r="G366" s="136"/>
      <c r="H366" s="136"/>
      <c r="I366" s="136"/>
      <c r="J366" s="136"/>
      <c r="K366" s="136"/>
      <c r="L366" s="136"/>
      <c r="M366" s="136"/>
      <c r="N366" s="136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</row>
    <row r="367" spans="2:27" ht="14.25" customHeight="1" x14ac:dyDescent="0.25">
      <c r="B367" s="136"/>
      <c r="C367" s="136"/>
      <c r="D367" s="136"/>
      <c r="E367" s="136"/>
      <c r="F367" s="136"/>
      <c r="G367" s="136"/>
      <c r="H367" s="136"/>
      <c r="I367" s="136"/>
      <c r="J367" s="136"/>
      <c r="K367" s="136"/>
      <c r="L367" s="136"/>
      <c r="M367" s="136"/>
      <c r="N367" s="136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</row>
    <row r="368" spans="2:27" ht="14.25" customHeight="1" x14ac:dyDescent="0.25">
      <c r="B368" s="136"/>
      <c r="C368" s="136"/>
      <c r="D368" s="136"/>
      <c r="E368" s="136"/>
      <c r="F368" s="136"/>
      <c r="G368" s="136"/>
      <c r="H368" s="136"/>
      <c r="I368" s="136"/>
      <c r="J368" s="136"/>
      <c r="K368" s="136"/>
      <c r="L368" s="136"/>
      <c r="M368" s="136"/>
      <c r="N368" s="136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</row>
    <row r="369" spans="2:27" ht="14.25" customHeight="1" x14ac:dyDescent="0.25">
      <c r="B369" s="136"/>
      <c r="C369" s="136"/>
      <c r="D369" s="136"/>
      <c r="E369" s="136"/>
      <c r="F369" s="136"/>
      <c r="G369" s="136"/>
      <c r="H369" s="136"/>
      <c r="I369" s="136"/>
      <c r="J369" s="136"/>
      <c r="K369" s="136"/>
      <c r="L369" s="136"/>
      <c r="M369" s="136"/>
      <c r="N369" s="136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</row>
    <row r="370" spans="2:27" ht="14.25" customHeight="1" x14ac:dyDescent="0.25">
      <c r="B370" s="136"/>
      <c r="C370" s="136"/>
      <c r="D370" s="136"/>
      <c r="E370" s="136"/>
      <c r="F370" s="136"/>
      <c r="G370" s="136"/>
      <c r="H370" s="136"/>
      <c r="I370" s="136"/>
      <c r="J370" s="136"/>
      <c r="K370" s="136"/>
      <c r="L370" s="136"/>
      <c r="M370" s="136"/>
      <c r="N370" s="136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</row>
    <row r="371" spans="2:27" ht="14.25" customHeight="1" x14ac:dyDescent="0.25">
      <c r="B371" s="136"/>
      <c r="C371" s="136"/>
      <c r="D371" s="136"/>
      <c r="E371" s="136"/>
      <c r="F371" s="136"/>
      <c r="G371" s="136"/>
      <c r="H371" s="136"/>
      <c r="I371" s="136"/>
      <c r="J371" s="136"/>
      <c r="K371" s="136"/>
      <c r="L371" s="136"/>
      <c r="M371" s="136"/>
      <c r="N371" s="136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</row>
    <row r="372" spans="2:27" ht="14.25" customHeight="1" x14ac:dyDescent="0.25">
      <c r="B372" s="136"/>
      <c r="C372" s="136"/>
      <c r="D372" s="136"/>
      <c r="E372" s="136"/>
      <c r="F372" s="136"/>
      <c r="G372" s="136"/>
      <c r="H372" s="136"/>
      <c r="I372" s="136"/>
      <c r="J372" s="136"/>
      <c r="K372" s="136"/>
      <c r="L372" s="136"/>
      <c r="M372" s="136"/>
      <c r="N372" s="136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</row>
    <row r="373" spans="2:27" ht="14.25" customHeight="1" x14ac:dyDescent="0.25">
      <c r="B373" s="136"/>
      <c r="C373" s="136"/>
      <c r="D373" s="136"/>
      <c r="E373" s="136"/>
      <c r="F373" s="136"/>
      <c r="G373" s="136"/>
      <c r="H373" s="136"/>
      <c r="I373" s="136"/>
      <c r="J373" s="136"/>
      <c r="K373" s="136"/>
      <c r="L373" s="136"/>
      <c r="M373" s="136"/>
      <c r="N373" s="136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</row>
    <row r="374" spans="2:27" ht="14.25" customHeight="1" x14ac:dyDescent="0.25">
      <c r="B374" s="136"/>
      <c r="C374" s="136"/>
      <c r="D374" s="136"/>
      <c r="E374" s="136"/>
      <c r="F374" s="136"/>
      <c r="G374" s="136"/>
      <c r="H374" s="136"/>
      <c r="I374" s="136"/>
      <c r="J374" s="136"/>
      <c r="K374" s="136"/>
      <c r="L374" s="136"/>
      <c r="M374" s="136"/>
      <c r="N374" s="136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</row>
    <row r="375" spans="2:27" ht="14.25" customHeight="1" x14ac:dyDescent="0.25">
      <c r="B375" s="136"/>
      <c r="C375" s="136"/>
      <c r="D375" s="136"/>
      <c r="E375" s="136"/>
      <c r="F375" s="136"/>
      <c r="G375" s="136"/>
      <c r="H375" s="136"/>
      <c r="I375" s="136"/>
      <c r="J375" s="136"/>
      <c r="K375" s="136"/>
      <c r="L375" s="136"/>
      <c r="M375" s="136"/>
      <c r="N375" s="136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</row>
    <row r="376" spans="2:27" ht="14.25" customHeight="1" x14ac:dyDescent="0.25">
      <c r="B376" s="136"/>
      <c r="C376" s="136"/>
      <c r="D376" s="136"/>
      <c r="E376" s="136"/>
      <c r="F376" s="136"/>
      <c r="G376" s="136"/>
      <c r="H376" s="136"/>
      <c r="I376" s="136"/>
      <c r="J376" s="136"/>
      <c r="K376" s="136"/>
      <c r="L376" s="136"/>
      <c r="M376" s="136"/>
      <c r="N376" s="136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</row>
    <row r="377" spans="2:27" ht="14.25" customHeight="1" x14ac:dyDescent="0.25">
      <c r="B377" s="136"/>
      <c r="C377" s="136"/>
      <c r="D377" s="136"/>
      <c r="E377" s="136"/>
      <c r="F377" s="136"/>
      <c r="G377" s="136"/>
      <c r="H377" s="136"/>
      <c r="I377" s="136"/>
      <c r="J377" s="136"/>
      <c r="K377" s="136"/>
      <c r="L377" s="136"/>
      <c r="M377" s="136"/>
      <c r="N377" s="136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</row>
    <row r="378" spans="2:27" ht="14.25" customHeight="1" x14ac:dyDescent="0.25">
      <c r="B378" s="136"/>
      <c r="C378" s="136"/>
      <c r="D378" s="136"/>
      <c r="E378" s="136"/>
      <c r="F378" s="136"/>
      <c r="G378" s="136"/>
      <c r="H378" s="136"/>
      <c r="I378" s="136"/>
      <c r="J378" s="136"/>
      <c r="K378" s="136"/>
      <c r="L378" s="136"/>
      <c r="M378" s="136"/>
      <c r="N378" s="136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</row>
    <row r="379" spans="2:27" ht="14.25" customHeight="1" x14ac:dyDescent="0.25">
      <c r="B379" s="136"/>
      <c r="C379" s="136"/>
      <c r="D379" s="136"/>
      <c r="E379" s="136"/>
      <c r="F379" s="136"/>
      <c r="G379" s="136"/>
      <c r="H379" s="136"/>
      <c r="I379" s="136"/>
      <c r="J379" s="136"/>
      <c r="K379" s="136"/>
      <c r="L379" s="136"/>
      <c r="M379" s="136"/>
      <c r="N379" s="136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</row>
    <row r="380" spans="2:27" ht="14.25" customHeight="1" x14ac:dyDescent="0.25">
      <c r="B380" s="136"/>
      <c r="C380" s="136"/>
      <c r="D380" s="136"/>
      <c r="E380" s="136"/>
      <c r="F380" s="136"/>
      <c r="G380" s="136"/>
      <c r="H380" s="136"/>
      <c r="I380" s="136"/>
      <c r="J380" s="136"/>
      <c r="K380" s="136"/>
      <c r="L380" s="136"/>
      <c r="M380" s="136"/>
      <c r="N380" s="136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</row>
    <row r="381" spans="2:27" ht="14.25" customHeight="1" x14ac:dyDescent="0.25">
      <c r="B381" s="136"/>
      <c r="C381" s="136"/>
      <c r="D381" s="136"/>
      <c r="E381" s="136"/>
      <c r="F381" s="136"/>
      <c r="G381" s="136"/>
      <c r="H381" s="136"/>
      <c r="I381" s="136"/>
      <c r="J381" s="136"/>
      <c r="K381" s="136"/>
      <c r="L381" s="136"/>
      <c r="M381" s="136"/>
      <c r="N381" s="136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</row>
    <row r="382" spans="2:27" ht="14.25" customHeight="1" x14ac:dyDescent="0.25">
      <c r="B382" s="136"/>
      <c r="C382" s="136"/>
      <c r="D382" s="136"/>
      <c r="E382" s="136"/>
      <c r="F382" s="136"/>
      <c r="G382" s="136"/>
      <c r="H382" s="136"/>
      <c r="I382" s="136"/>
      <c r="J382" s="136"/>
      <c r="K382" s="136"/>
      <c r="L382" s="136"/>
      <c r="M382" s="136"/>
      <c r="N382" s="136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</row>
    <row r="383" spans="2:27" ht="14.25" customHeight="1" x14ac:dyDescent="0.25">
      <c r="B383" s="136"/>
      <c r="C383" s="136"/>
      <c r="D383" s="136"/>
      <c r="E383" s="136"/>
      <c r="F383" s="136"/>
      <c r="G383" s="136"/>
      <c r="H383" s="136"/>
      <c r="I383" s="136"/>
      <c r="J383" s="136"/>
      <c r="K383" s="136"/>
      <c r="L383" s="136"/>
      <c r="M383" s="136"/>
      <c r="N383" s="136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</row>
    <row r="384" spans="2:27" ht="14.25" customHeight="1" x14ac:dyDescent="0.25">
      <c r="B384" s="136"/>
      <c r="C384" s="136"/>
      <c r="D384" s="136"/>
      <c r="E384" s="136"/>
      <c r="F384" s="136"/>
      <c r="G384" s="136"/>
      <c r="H384" s="136"/>
      <c r="I384" s="136"/>
      <c r="J384" s="136"/>
      <c r="K384" s="136"/>
      <c r="L384" s="136"/>
      <c r="M384" s="136"/>
      <c r="N384" s="136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</row>
    <row r="385" spans="2:27" ht="14.25" customHeight="1" x14ac:dyDescent="0.25">
      <c r="B385" s="136"/>
      <c r="C385" s="136"/>
      <c r="D385" s="136"/>
      <c r="E385" s="136"/>
      <c r="F385" s="136"/>
      <c r="G385" s="136"/>
      <c r="H385" s="136"/>
      <c r="I385" s="136"/>
      <c r="J385" s="136"/>
      <c r="K385" s="136"/>
      <c r="L385" s="136"/>
      <c r="M385" s="136"/>
      <c r="N385" s="136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</row>
    <row r="386" spans="2:27" ht="14.25" customHeight="1" x14ac:dyDescent="0.25"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</row>
    <row r="387" spans="2:27" ht="14.25" customHeight="1" x14ac:dyDescent="0.25">
      <c r="B387" s="136"/>
      <c r="C387" s="136"/>
      <c r="D387" s="136"/>
      <c r="E387" s="136"/>
      <c r="F387" s="136"/>
      <c r="G387" s="136"/>
      <c r="H387" s="136"/>
      <c r="I387" s="136"/>
      <c r="J387" s="136"/>
      <c r="K387" s="136"/>
      <c r="L387" s="136"/>
      <c r="M387" s="136"/>
      <c r="N387" s="136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</row>
    <row r="388" spans="2:27" ht="14.25" customHeight="1" x14ac:dyDescent="0.25">
      <c r="B388" s="136"/>
      <c r="C388" s="136"/>
      <c r="D388" s="136"/>
      <c r="E388" s="136"/>
      <c r="F388" s="136"/>
      <c r="G388" s="136"/>
      <c r="H388" s="136"/>
      <c r="I388" s="136"/>
      <c r="J388" s="136"/>
      <c r="K388" s="136"/>
      <c r="L388" s="136"/>
      <c r="M388" s="136"/>
      <c r="N388" s="136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</row>
    <row r="389" spans="2:27" ht="14.25" customHeight="1" x14ac:dyDescent="0.25">
      <c r="B389" s="136"/>
      <c r="C389" s="136"/>
      <c r="D389" s="136"/>
      <c r="E389" s="136"/>
      <c r="F389" s="136"/>
      <c r="G389" s="136"/>
      <c r="H389" s="136"/>
      <c r="I389" s="136"/>
      <c r="J389" s="136"/>
      <c r="K389" s="136"/>
      <c r="L389" s="136"/>
      <c r="M389" s="136"/>
      <c r="N389" s="136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</row>
    <row r="390" spans="2:27" ht="14.25" customHeight="1" x14ac:dyDescent="0.25">
      <c r="B390" s="136"/>
      <c r="C390" s="136"/>
      <c r="D390" s="136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</row>
    <row r="391" spans="2:27" ht="14.25" customHeight="1" x14ac:dyDescent="0.25">
      <c r="B391" s="136"/>
      <c r="C391" s="136"/>
      <c r="D391" s="136"/>
      <c r="E391" s="136"/>
      <c r="F391" s="136"/>
      <c r="G391" s="136"/>
      <c r="H391" s="136"/>
      <c r="I391" s="136"/>
      <c r="J391" s="136"/>
      <c r="K391" s="136"/>
      <c r="L391" s="136"/>
      <c r="M391" s="136"/>
      <c r="N391" s="136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</row>
    <row r="392" spans="2:27" ht="14.25" customHeight="1" x14ac:dyDescent="0.25">
      <c r="B392" s="136"/>
      <c r="C392" s="136"/>
      <c r="D392" s="136"/>
      <c r="E392" s="136"/>
      <c r="F392" s="136"/>
      <c r="G392" s="136"/>
      <c r="H392" s="136"/>
      <c r="I392" s="136"/>
      <c r="J392" s="136"/>
      <c r="K392" s="136"/>
      <c r="L392" s="136"/>
      <c r="M392" s="136"/>
      <c r="N392" s="136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</row>
    <row r="393" spans="2:27" ht="14.25" customHeight="1" x14ac:dyDescent="0.25">
      <c r="B393" s="136"/>
      <c r="C393" s="136"/>
      <c r="D393" s="136"/>
      <c r="E393" s="136"/>
      <c r="F393" s="136"/>
      <c r="G393" s="136"/>
      <c r="H393" s="136"/>
      <c r="I393" s="136"/>
      <c r="J393" s="136"/>
      <c r="K393" s="136"/>
      <c r="L393" s="136"/>
      <c r="M393" s="136"/>
      <c r="N393" s="136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</row>
    <row r="394" spans="2:27" ht="14.25" customHeight="1" x14ac:dyDescent="0.25">
      <c r="B394" s="136"/>
      <c r="C394" s="136"/>
      <c r="D394" s="136"/>
      <c r="E394" s="136"/>
      <c r="F394" s="136"/>
      <c r="G394" s="136"/>
      <c r="H394" s="136"/>
      <c r="I394" s="136"/>
      <c r="J394" s="136"/>
      <c r="K394" s="136"/>
      <c r="L394" s="136"/>
      <c r="M394" s="136"/>
      <c r="N394" s="136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</row>
    <row r="395" spans="2:27" ht="14.25" customHeight="1" x14ac:dyDescent="0.25">
      <c r="B395" s="136"/>
      <c r="C395" s="136"/>
      <c r="D395" s="136"/>
      <c r="E395" s="136"/>
      <c r="F395" s="136"/>
      <c r="G395" s="136"/>
      <c r="H395" s="136"/>
      <c r="I395" s="136"/>
      <c r="J395" s="136"/>
      <c r="K395" s="136"/>
      <c r="L395" s="136"/>
      <c r="M395" s="136"/>
      <c r="N395" s="136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</row>
    <row r="396" spans="2:27" ht="14.25" customHeight="1" x14ac:dyDescent="0.25">
      <c r="B396" s="136"/>
      <c r="C396" s="136"/>
      <c r="D396" s="136"/>
      <c r="E396" s="136"/>
      <c r="F396" s="136"/>
      <c r="G396" s="136"/>
      <c r="H396" s="136"/>
      <c r="I396" s="136"/>
      <c r="J396" s="136"/>
      <c r="K396" s="136"/>
      <c r="L396" s="136"/>
      <c r="M396" s="136"/>
      <c r="N396" s="136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</row>
    <row r="397" spans="2:27" ht="14.25" customHeight="1" x14ac:dyDescent="0.25">
      <c r="B397" s="136"/>
      <c r="C397" s="136"/>
      <c r="D397" s="136"/>
      <c r="E397" s="136"/>
      <c r="F397" s="136"/>
      <c r="G397" s="136"/>
      <c r="H397" s="136"/>
      <c r="I397" s="136"/>
      <c r="J397" s="136"/>
      <c r="K397" s="136"/>
      <c r="L397" s="136"/>
      <c r="M397" s="136"/>
      <c r="N397" s="136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</row>
    <row r="398" spans="2:27" ht="14.25" customHeight="1" x14ac:dyDescent="0.25">
      <c r="B398" s="136"/>
      <c r="C398" s="136"/>
      <c r="D398" s="136"/>
      <c r="E398" s="136"/>
      <c r="F398" s="136"/>
      <c r="G398" s="136"/>
      <c r="H398" s="136"/>
      <c r="I398" s="136"/>
      <c r="J398" s="136"/>
      <c r="K398" s="136"/>
      <c r="L398" s="136"/>
      <c r="M398" s="136"/>
      <c r="N398" s="136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</row>
    <row r="399" spans="2:27" ht="14.25" customHeight="1" x14ac:dyDescent="0.25">
      <c r="B399" s="136"/>
      <c r="C399" s="136"/>
      <c r="D399" s="136"/>
      <c r="E399" s="136"/>
      <c r="F399" s="136"/>
      <c r="G399" s="136"/>
      <c r="H399" s="136"/>
      <c r="I399" s="136"/>
      <c r="J399" s="136"/>
      <c r="K399" s="136"/>
      <c r="L399" s="136"/>
      <c r="M399" s="136"/>
      <c r="N399" s="136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</row>
    <row r="400" spans="2:27" ht="14.25" customHeight="1" x14ac:dyDescent="0.25">
      <c r="B400" s="136"/>
      <c r="C400" s="136"/>
      <c r="D400" s="136"/>
      <c r="E400" s="136"/>
      <c r="F400" s="136"/>
      <c r="G400" s="136"/>
      <c r="H400" s="136"/>
      <c r="I400" s="136"/>
      <c r="J400" s="136"/>
      <c r="K400" s="136"/>
      <c r="L400" s="136"/>
      <c r="M400" s="136"/>
      <c r="N400" s="136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</row>
    <row r="401" spans="2:27" ht="14.25" customHeight="1" x14ac:dyDescent="0.25">
      <c r="B401" s="136"/>
      <c r="C401" s="136"/>
      <c r="D401" s="136"/>
      <c r="E401" s="136"/>
      <c r="F401" s="136"/>
      <c r="G401" s="136"/>
      <c r="H401" s="136"/>
      <c r="I401" s="136"/>
      <c r="J401" s="136"/>
      <c r="K401" s="136"/>
      <c r="L401" s="136"/>
      <c r="M401" s="136"/>
      <c r="N401" s="136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</row>
    <row r="402" spans="2:27" ht="14.25" customHeight="1" x14ac:dyDescent="0.25">
      <c r="B402" s="136"/>
      <c r="C402" s="136"/>
      <c r="D402" s="136"/>
      <c r="E402" s="136"/>
      <c r="F402" s="136"/>
      <c r="G402" s="136"/>
      <c r="H402" s="136"/>
      <c r="I402" s="136"/>
      <c r="J402" s="136"/>
      <c r="K402" s="136"/>
      <c r="L402" s="136"/>
      <c r="M402" s="136"/>
      <c r="N402" s="136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</row>
    <row r="403" spans="2:27" ht="14.25" customHeight="1" x14ac:dyDescent="0.25">
      <c r="B403" s="136"/>
      <c r="C403" s="136"/>
      <c r="D403" s="136"/>
      <c r="E403" s="136"/>
      <c r="F403" s="136"/>
      <c r="G403" s="136"/>
      <c r="H403" s="136"/>
      <c r="I403" s="136"/>
      <c r="J403" s="136"/>
      <c r="K403" s="136"/>
      <c r="L403" s="136"/>
      <c r="M403" s="136"/>
      <c r="N403" s="136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</row>
    <row r="404" spans="2:27" ht="14.25" customHeight="1" x14ac:dyDescent="0.25">
      <c r="B404" s="136"/>
      <c r="C404" s="136"/>
      <c r="D404" s="136"/>
      <c r="E404" s="136"/>
      <c r="F404" s="136"/>
      <c r="G404" s="136"/>
      <c r="H404" s="136"/>
      <c r="I404" s="136"/>
      <c r="J404" s="136"/>
      <c r="K404" s="136"/>
      <c r="L404" s="136"/>
      <c r="M404" s="136"/>
      <c r="N404" s="136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</row>
    <row r="405" spans="2:27" ht="14.25" customHeight="1" x14ac:dyDescent="0.25">
      <c r="B405" s="136"/>
      <c r="C405" s="136"/>
      <c r="D405" s="136"/>
      <c r="E405" s="136"/>
      <c r="F405" s="136"/>
      <c r="G405" s="136"/>
      <c r="H405" s="136"/>
      <c r="I405" s="136"/>
      <c r="J405" s="136"/>
      <c r="K405" s="136"/>
      <c r="L405" s="136"/>
      <c r="M405" s="136"/>
      <c r="N405" s="136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</row>
    <row r="406" spans="2:27" ht="14.25" customHeight="1" x14ac:dyDescent="0.25">
      <c r="B406" s="136"/>
      <c r="C406" s="136"/>
      <c r="D406" s="136"/>
      <c r="E406" s="136"/>
      <c r="F406" s="136"/>
      <c r="G406" s="136"/>
      <c r="H406" s="136"/>
      <c r="I406" s="136"/>
      <c r="J406" s="136"/>
      <c r="K406" s="136"/>
      <c r="L406" s="136"/>
      <c r="M406" s="136"/>
      <c r="N406" s="136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</row>
    <row r="407" spans="2:27" ht="14.25" customHeight="1" x14ac:dyDescent="0.25">
      <c r="B407" s="136"/>
      <c r="C407" s="136"/>
      <c r="D407" s="136"/>
      <c r="E407" s="136"/>
      <c r="F407" s="136"/>
      <c r="G407" s="136"/>
      <c r="H407" s="136"/>
      <c r="I407" s="136"/>
      <c r="J407" s="136"/>
      <c r="K407" s="136"/>
      <c r="L407" s="136"/>
      <c r="M407" s="136"/>
      <c r="N407" s="136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</row>
    <row r="408" spans="2:27" ht="14.25" customHeight="1" x14ac:dyDescent="0.25">
      <c r="B408" s="136"/>
      <c r="C408" s="136"/>
      <c r="D408" s="136"/>
      <c r="E408" s="136"/>
      <c r="F408" s="136"/>
      <c r="G408" s="136"/>
      <c r="H408" s="136"/>
      <c r="I408" s="136"/>
      <c r="J408" s="136"/>
      <c r="K408" s="136"/>
      <c r="L408" s="136"/>
      <c r="M408" s="136"/>
      <c r="N408" s="136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</row>
    <row r="409" spans="2:27" ht="14.25" customHeight="1" x14ac:dyDescent="0.25">
      <c r="B409" s="136"/>
      <c r="C409" s="136"/>
      <c r="D409" s="136"/>
      <c r="E409" s="136"/>
      <c r="F409" s="136"/>
      <c r="G409" s="136"/>
      <c r="H409" s="136"/>
      <c r="I409" s="136"/>
      <c r="J409" s="136"/>
      <c r="K409" s="136"/>
      <c r="L409" s="136"/>
      <c r="M409" s="136"/>
      <c r="N409" s="136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</row>
    <row r="410" spans="2:27" ht="14.25" customHeight="1" x14ac:dyDescent="0.25">
      <c r="B410" s="136"/>
      <c r="C410" s="136"/>
      <c r="D410" s="136"/>
      <c r="E410" s="136"/>
      <c r="F410" s="136"/>
      <c r="G410" s="136"/>
      <c r="H410" s="136"/>
      <c r="I410" s="136"/>
      <c r="J410" s="136"/>
      <c r="K410" s="136"/>
      <c r="L410" s="136"/>
      <c r="M410" s="136"/>
      <c r="N410" s="136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</row>
    <row r="411" spans="2:27" ht="14.25" customHeight="1" x14ac:dyDescent="0.25">
      <c r="B411" s="136"/>
      <c r="C411" s="136"/>
      <c r="D411" s="136"/>
      <c r="E411" s="136"/>
      <c r="F411" s="136"/>
      <c r="G411" s="136"/>
      <c r="H411" s="136"/>
      <c r="I411" s="136"/>
      <c r="J411" s="136"/>
      <c r="K411" s="136"/>
      <c r="L411" s="136"/>
      <c r="M411" s="136"/>
      <c r="N411" s="136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</row>
    <row r="412" spans="2:27" ht="14.25" customHeight="1" x14ac:dyDescent="0.25">
      <c r="B412" s="136"/>
      <c r="C412" s="136"/>
      <c r="D412" s="136"/>
      <c r="E412" s="136"/>
      <c r="F412" s="136"/>
      <c r="G412" s="136"/>
      <c r="H412" s="136"/>
      <c r="I412" s="136"/>
      <c r="J412" s="136"/>
      <c r="K412" s="136"/>
      <c r="L412" s="136"/>
      <c r="M412" s="136"/>
      <c r="N412" s="136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</row>
    <row r="413" spans="2:27" ht="14.25" customHeight="1" x14ac:dyDescent="0.25">
      <c r="B413" s="136"/>
      <c r="C413" s="136"/>
      <c r="D413" s="136"/>
      <c r="E413" s="136"/>
      <c r="F413" s="136"/>
      <c r="G413" s="136"/>
      <c r="H413" s="136"/>
      <c r="I413" s="136"/>
      <c r="J413" s="136"/>
      <c r="K413" s="136"/>
      <c r="L413" s="136"/>
      <c r="M413" s="136"/>
      <c r="N413" s="136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</row>
    <row r="414" spans="2:27" ht="14.25" customHeight="1" x14ac:dyDescent="0.25">
      <c r="B414" s="136"/>
      <c r="C414" s="136"/>
      <c r="D414" s="136"/>
      <c r="E414" s="136"/>
      <c r="F414" s="136"/>
      <c r="G414" s="136"/>
      <c r="H414" s="136"/>
      <c r="I414" s="136"/>
      <c r="J414" s="136"/>
      <c r="K414" s="136"/>
      <c r="L414" s="136"/>
      <c r="M414" s="136"/>
      <c r="N414" s="136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</row>
    <row r="415" spans="2:27" ht="14.25" customHeight="1" x14ac:dyDescent="0.25">
      <c r="B415" s="136"/>
      <c r="C415" s="136"/>
      <c r="D415" s="136"/>
      <c r="E415" s="136"/>
      <c r="F415" s="136"/>
      <c r="G415" s="136"/>
      <c r="H415" s="136"/>
      <c r="I415" s="136"/>
      <c r="J415" s="136"/>
      <c r="K415" s="136"/>
      <c r="L415" s="136"/>
      <c r="M415" s="136"/>
      <c r="N415" s="136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</row>
    <row r="416" spans="2:27" ht="14.25" customHeight="1" x14ac:dyDescent="0.25">
      <c r="B416" s="136"/>
      <c r="C416" s="136"/>
      <c r="D416" s="136"/>
      <c r="E416" s="136"/>
      <c r="F416" s="136"/>
      <c r="G416" s="136"/>
      <c r="H416" s="136"/>
      <c r="I416" s="136"/>
      <c r="J416" s="136"/>
      <c r="K416" s="136"/>
      <c r="L416" s="136"/>
      <c r="M416" s="136"/>
      <c r="N416" s="136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</row>
    <row r="417" spans="2:27" ht="14.25" customHeight="1" x14ac:dyDescent="0.25">
      <c r="B417" s="136"/>
      <c r="C417" s="136"/>
      <c r="D417" s="136"/>
      <c r="E417" s="136"/>
      <c r="F417" s="136"/>
      <c r="G417" s="136"/>
      <c r="H417" s="136"/>
      <c r="I417" s="136"/>
      <c r="J417" s="136"/>
      <c r="K417" s="136"/>
      <c r="L417" s="136"/>
      <c r="M417" s="136"/>
      <c r="N417" s="136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</row>
    <row r="418" spans="2:27" ht="14.25" customHeight="1" x14ac:dyDescent="0.25">
      <c r="B418" s="136"/>
      <c r="C418" s="136"/>
      <c r="D418" s="136"/>
      <c r="E418" s="136"/>
      <c r="F418" s="136"/>
      <c r="G418" s="136"/>
      <c r="H418" s="136"/>
      <c r="I418" s="136"/>
      <c r="J418" s="136"/>
      <c r="K418" s="136"/>
      <c r="L418" s="136"/>
      <c r="M418" s="136"/>
      <c r="N418" s="136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</row>
    <row r="419" spans="2:27" ht="14.25" customHeight="1" x14ac:dyDescent="0.25">
      <c r="B419" s="136"/>
      <c r="C419" s="136"/>
      <c r="D419" s="136"/>
      <c r="E419" s="136"/>
      <c r="F419" s="136"/>
      <c r="G419" s="136"/>
      <c r="H419" s="136"/>
      <c r="I419" s="136"/>
      <c r="J419" s="136"/>
      <c r="K419" s="136"/>
      <c r="L419" s="136"/>
      <c r="M419" s="136"/>
      <c r="N419" s="136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</row>
    <row r="420" spans="2:27" ht="14.25" customHeight="1" x14ac:dyDescent="0.25">
      <c r="B420" s="136"/>
      <c r="C420" s="136"/>
      <c r="D420" s="136"/>
      <c r="E420" s="136"/>
      <c r="F420" s="136"/>
      <c r="G420" s="136"/>
      <c r="H420" s="136"/>
      <c r="I420" s="136"/>
      <c r="J420" s="136"/>
      <c r="K420" s="136"/>
      <c r="L420" s="136"/>
      <c r="M420" s="136"/>
      <c r="N420" s="136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</row>
    <row r="421" spans="2:27" ht="14.25" customHeight="1" x14ac:dyDescent="0.25"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</row>
    <row r="422" spans="2:27" ht="14.25" customHeight="1" x14ac:dyDescent="0.25">
      <c r="B422" s="136"/>
      <c r="C422" s="136"/>
      <c r="D422" s="136"/>
      <c r="E422" s="136"/>
      <c r="F422" s="136"/>
      <c r="G422" s="136"/>
      <c r="H422" s="136"/>
      <c r="I422" s="136"/>
      <c r="J422" s="136"/>
      <c r="K422" s="136"/>
      <c r="L422" s="136"/>
      <c r="M422" s="136"/>
      <c r="N422" s="136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</row>
    <row r="423" spans="2:27" ht="14.25" customHeight="1" x14ac:dyDescent="0.25">
      <c r="B423" s="136"/>
      <c r="C423" s="136"/>
      <c r="D423" s="136"/>
      <c r="E423" s="136"/>
      <c r="F423" s="136"/>
      <c r="G423" s="136"/>
      <c r="H423" s="136"/>
      <c r="I423" s="136"/>
      <c r="J423" s="136"/>
      <c r="K423" s="136"/>
      <c r="L423" s="136"/>
      <c r="M423" s="136"/>
      <c r="N423" s="136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</row>
    <row r="424" spans="2:27" ht="14.25" customHeight="1" x14ac:dyDescent="0.25">
      <c r="B424" s="136"/>
      <c r="C424" s="136"/>
      <c r="D424" s="136"/>
      <c r="E424" s="136"/>
      <c r="F424" s="136"/>
      <c r="G424" s="136"/>
      <c r="H424" s="136"/>
      <c r="I424" s="136"/>
      <c r="J424" s="136"/>
      <c r="K424" s="136"/>
      <c r="L424" s="136"/>
      <c r="M424" s="136"/>
      <c r="N424" s="136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</row>
    <row r="425" spans="2:27" ht="14.25" customHeight="1" x14ac:dyDescent="0.25">
      <c r="B425" s="136"/>
      <c r="C425" s="136"/>
      <c r="D425" s="136"/>
      <c r="E425" s="136"/>
      <c r="F425" s="136"/>
      <c r="G425" s="136"/>
      <c r="H425" s="136"/>
      <c r="I425" s="136"/>
      <c r="J425" s="136"/>
      <c r="K425" s="136"/>
      <c r="L425" s="136"/>
      <c r="M425" s="136"/>
      <c r="N425" s="136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</row>
    <row r="426" spans="2:27" ht="14.25" customHeight="1" x14ac:dyDescent="0.25">
      <c r="B426" s="136"/>
      <c r="C426" s="136"/>
      <c r="D426" s="136"/>
      <c r="E426" s="136"/>
      <c r="F426" s="136"/>
      <c r="G426" s="136"/>
      <c r="H426" s="136"/>
      <c r="I426" s="136"/>
      <c r="J426" s="136"/>
      <c r="K426" s="136"/>
      <c r="L426" s="136"/>
      <c r="M426" s="136"/>
      <c r="N426" s="136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</row>
    <row r="427" spans="2:27" ht="14.25" customHeight="1" x14ac:dyDescent="0.25">
      <c r="B427" s="136"/>
      <c r="C427" s="136"/>
      <c r="D427" s="136"/>
      <c r="E427" s="136"/>
      <c r="F427" s="136"/>
      <c r="G427" s="136"/>
      <c r="H427" s="136"/>
      <c r="I427" s="136"/>
      <c r="J427" s="136"/>
      <c r="K427" s="136"/>
      <c r="L427" s="136"/>
      <c r="M427" s="136"/>
      <c r="N427" s="136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</row>
    <row r="428" spans="2:27" ht="14.25" customHeight="1" x14ac:dyDescent="0.25">
      <c r="B428" s="136"/>
      <c r="C428" s="136"/>
      <c r="D428" s="136"/>
      <c r="E428" s="136"/>
      <c r="F428" s="136"/>
      <c r="G428" s="136"/>
      <c r="H428" s="136"/>
      <c r="I428" s="136"/>
      <c r="J428" s="136"/>
      <c r="K428" s="136"/>
      <c r="L428" s="136"/>
      <c r="M428" s="136"/>
      <c r="N428" s="136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</row>
    <row r="429" spans="2:27" ht="14.25" customHeight="1" x14ac:dyDescent="0.25">
      <c r="B429" s="136"/>
      <c r="C429" s="136"/>
      <c r="D429" s="136"/>
      <c r="E429" s="136"/>
      <c r="F429" s="136"/>
      <c r="G429" s="136"/>
      <c r="H429" s="136"/>
      <c r="I429" s="136"/>
      <c r="J429" s="136"/>
      <c r="K429" s="136"/>
      <c r="L429" s="136"/>
      <c r="M429" s="136"/>
      <c r="N429" s="136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</row>
    <row r="430" spans="2:27" ht="14.25" customHeight="1" x14ac:dyDescent="0.25">
      <c r="B430" s="136"/>
      <c r="C430" s="136"/>
      <c r="D430" s="136"/>
      <c r="E430" s="136"/>
      <c r="F430" s="136"/>
      <c r="G430" s="136"/>
      <c r="H430" s="136"/>
      <c r="I430" s="136"/>
      <c r="J430" s="136"/>
      <c r="K430" s="136"/>
      <c r="L430" s="136"/>
      <c r="M430" s="136"/>
      <c r="N430" s="136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</row>
    <row r="431" spans="2:27" ht="14.25" customHeight="1" x14ac:dyDescent="0.25">
      <c r="B431" s="136"/>
      <c r="C431" s="136"/>
      <c r="D431" s="136"/>
      <c r="E431" s="136"/>
      <c r="F431" s="136"/>
      <c r="G431" s="136"/>
      <c r="H431" s="136"/>
      <c r="I431" s="136"/>
      <c r="J431" s="136"/>
      <c r="K431" s="136"/>
      <c r="L431" s="136"/>
      <c r="M431" s="136"/>
      <c r="N431" s="136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</row>
    <row r="432" spans="2:27" ht="14.25" customHeight="1" x14ac:dyDescent="0.25">
      <c r="B432" s="136"/>
      <c r="C432" s="136"/>
      <c r="D432" s="136"/>
      <c r="E432" s="136"/>
      <c r="F432" s="136"/>
      <c r="G432" s="136"/>
      <c r="H432" s="136"/>
      <c r="I432" s="136"/>
      <c r="J432" s="136"/>
      <c r="K432" s="136"/>
      <c r="L432" s="136"/>
      <c r="M432" s="136"/>
      <c r="N432" s="136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</row>
    <row r="433" spans="2:27" ht="14.25" customHeight="1" x14ac:dyDescent="0.25">
      <c r="B433" s="136"/>
      <c r="C433" s="136"/>
      <c r="D433" s="136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</row>
    <row r="434" spans="2:27" ht="14.25" customHeight="1" x14ac:dyDescent="0.25">
      <c r="B434" s="136"/>
      <c r="C434" s="136"/>
      <c r="D434" s="136"/>
      <c r="E434" s="136"/>
      <c r="F434" s="136"/>
      <c r="G434" s="136"/>
      <c r="H434" s="136"/>
      <c r="I434" s="136"/>
      <c r="J434" s="136"/>
      <c r="K434" s="136"/>
      <c r="L434" s="136"/>
      <c r="M434" s="136"/>
      <c r="N434" s="136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</row>
    <row r="435" spans="2:27" ht="14.25" customHeight="1" x14ac:dyDescent="0.25">
      <c r="B435" s="136"/>
      <c r="C435" s="136"/>
      <c r="D435" s="136"/>
      <c r="E435" s="136"/>
      <c r="F435" s="136"/>
      <c r="G435" s="136"/>
      <c r="H435" s="136"/>
      <c r="I435" s="136"/>
      <c r="J435" s="136"/>
      <c r="K435" s="136"/>
      <c r="L435" s="136"/>
      <c r="M435" s="136"/>
      <c r="N435" s="136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</row>
    <row r="436" spans="2:27" ht="14.25" customHeight="1" x14ac:dyDescent="0.25">
      <c r="B436" s="136"/>
      <c r="C436" s="136"/>
      <c r="D436" s="136"/>
      <c r="E436" s="136"/>
      <c r="F436" s="136"/>
      <c r="G436" s="136"/>
      <c r="H436" s="136"/>
      <c r="I436" s="136"/>
      <c r="J436" s="136"/>
      <c r="K436" s="136"/>
      <c r="L436" s="136"/>
      <c r="M436" s="136"/>
      <c r="N436" s="136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</row>
    <row r="437" spans="2:27" ht="14.25" customHeight="1" x14ac:dyDescent="0.25">
      <c r="B437" s="136"/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</row>
    <row r="438" spans="2:27" ht="14.25" customHeight="1" x14ac:dyDescent="0.25">
      <c r="B438" s="136"/>
      <c r="C438" s="136"/>
      <c r="D438" s="136"/>
      <c r="E438" s="136"/>
      <c r="F438" s="136"/>
      <c r="G438" s="136"/>
      <c r="H438" s="136"/>
      <c r="I438" s="136"/>
      <c r="J438" s="136"/>
      <c r="K438" s="136"/>
      <c r="L438" s="136"/>
      <c r="M438" s="136"/>
      <c r="N438" s="136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</row>
    <row r="439" spans="2:27" ht="14.25" customHeight="1" x14ac:dyDescent="0.25">
      <c r="B439" s="136"/>
      <c r="C439" s="136"/>
      <c r="D439" s="136"/>
      <c r="E439" s="136"/>
      <c r="F439" s="136"/>
      <c r="G439" s="136"/>
      <c r="H439" s="136"/>
      <c r="I439" s="136"/>
      <c r="J439" s="136"/>
      <c r="K439" s="136"/>
      <c r="L439" s="136"/>
      <c r="M439" s="136"/>
      <c r="N439" s="136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</row>
    <row r="440" spans="2:27" ht="14.25" customHeight="1" x14ac:dyDescent="0.25">
      <c r="B440" s="136"/>
      <c r="C440" s="136"/>
      <c r="D440" s="136"/>
      <c r="E440" s="136"/>
      <c r="F440" s="136"/>
      <c r="G440" s="136"/>
      <c r="H440" s="136"/>
      <c r="I440" s="136"/>
      <c r="J440" s="136"/>
      <c r="K440" s="136"/>
      <c r="L440" s="136"/>
      <c r="M440" s="136"/>
      <c r="N440" s="136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</row>
    <row r="441" spans="2:27" ht="14.25" customHeight="1" x14ac:dyDescent="0.25">
      <c r="B441" s="136"/>
      <c r="C441" s="136"/>
      <c r="D441" s="136"/>
      <c r="E441" s="136"/>
      <c r="F441" s="136"/>
      <c r="G441" s="136"/>
      <c r="H441" s="136"/>
      <c r="I441" s="136"/>
      <c r="J441" s="136"/>
      <c r="K441" s="136"/>
      <c r="L441" s="136"/>
      <c r="M441" s="136"/>
      <c r="N441" s="136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</row>
    <row r="442" spans="2:27" ht="14.25" customHeight="1" x14ac:dyDescent="0.25">
      <c r="B442" s="136"/>
      <c r="C442" s="136"/>
      <c r="D442" s="136"/>
      <c r="E442" s="136"/>
      <c r="F442" s="136"/>
      <c r="G442" s="136"/>
      <c r="H442" s="136"/>
      <c r="I442" s="136"/>
      <c r="J442" s="136"/>
      <c r="K442" s="136"/>
      <c r="L442" s="136"/>
      <c r="M442" s="136"/>
      <c r="N442" s="136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</row>
    <row r="443" spans="2:27" ht="14.25" customHeight="1" x14ac:dyDescent="0.25">
      <c r="B443" s="136"/>
      <c r="C443" s="136"/>
      <c r="D443" s="136"/>
      <c r="E443" s="136"/>
      <c r="F443" s="136"/>
      <c r="G443" s="136"/>
      <c r="H443" s="136"/>
      <c r="I443" s="136"/>
      <c r="J443" s="136"/>
      <c r="K443" s="136"/>
      <c r="L443" s="136"/>
      <c r="M443" s="136"/>
      <c r="N443" s="136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</row>
    <row r="444" spans="2:27" ht="14.25" customHeight="1" x14ac:dyDescent="0.25">
      <c r="B444" s="136"/>
      <c r="C444" s="136"/>
      <c r="D444" s="136"/>
      <c r="E444" s="136"/>
      <c r="F444" s="136"/>
      <c r="G444" s="136"/>
      <c r="H444" s="136"/>
      <c r="I444" s="136"/>
      <c r="J444" s="136"/>
      <c r="K444" s="136"/>
      <c r="L444" s="136"/>
      <c r="M444" s="136"/>
      <c r="N444" s="136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</row>
    <row r="445" spans="2:27" ht="14.25" customHeight="1" x14ac:dyDescent="0.25">
      <c r="B445" s="136"/>
      <c r="C445" s="136"/>
      <c r="D445" s="136"/>
      <c r="E445" s="136"/>
      <c r="F445" s="136"/>
      <c r="G445" s="136"/>
      <c r="H445" s="136"/>
      <c r="I445" s="136"/>
      <c r="J445" s="136"/>
      <c r="K445" s="136"/>
      <c r="L445" s="136"/>
      <c r="M445" s="136"/>
      <c r="N445" s="136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</row>
    <row r="446" spans="2:27" ht="14.25" customHeight="1" x14ac:dyDescent="0.25">
      <c r="B446" s="136"/>
      <c r="C446" s="136"/>
      <c r="D446" s="136"/>
      <c r="E446" s="136"/>
      <c r="F446" s="136"/>
      <c r="G446" s="136"/>
      <c r="H446" s="136"/>
      <c r="I446" s="136"/>
      <c r="J446" s="136"/>
      <c r="K446" s="136"/>
      <c r="L446" s="136"/>
      <c r="M446" s="136"/>
      <c r="N446" s="136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</row>
    <row r="447" spans="2:27" ht="14.25" customHeight="1" x14ac:dyDescent="0.25">
      <c r="B447" s="136"/>
      <c r="C447" s="136"/>
      <c r="D447" s="136"/>
      <c r="E447" s="136"/>
      <c r="F447" s="136"/>
      <c r="G447" s="136"/>
      <c r="H447" s="136"/>
      <c r="I447" s="136"/>
      <c r="J447" s="136"/>
      <c r="K447" s="136"/>
      <c r="L447" s="136"/>
      <c r="M447" s="136"/>
      <c r="N447" s="136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</row>
    <row r="448" spans="2:27" ht="14.25" customHeight="1" x14ac:dyDescent="0.25">
      <c r="B448" s="136"/>
      <c r="C448" s="136"/>
      <c r="D448" s="136"/>
      <c r="E448" s="136"/>
      <c r="F448" s="136"/>
      <c r="G448" s="136"/>
      <c r="H448" s="136"/>
      <c r="I448" s="136"/>
      <c r="J448" s="136"/>
      <c r="K448" s="136"/>
      <c r="L448" s="136"/>
      <c r="M448" s="136"/>
      <c r="N448" s="136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</row>
    <row r="449" spans="2:27" ht="14.25" customHeight="1" x14ac:dyDescent="0.25">
      <c r="B449" s="136"/>
      <c r="C449" s="136"/>
      <c r="D449" s="136"/>
      <c r="E449" s="136"/>
      <c r="F449" s="136"/>
      <c r="G449" s="136"/>
      <c r="H449" s="136"/>
      <c r="I449" s="136"/>
      <c r="J449" s="136"/>
      <c r="K449" s="136"/>
      <c r="L449" s="136"/>
      <c r="M449" s="136"/>
      <c r="N449" s="136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</row>
    <row r="450" spans="2:27" ht="14.25" customHeight="1" x14ac:dyDescent="0.25">
      <c r="B450" s="136"/>
      <c r="C450" s="136"/>
      <c r="D450" s="136"/>
      <c r="E450" s="136"/>
      <c r="F450" s="136"/>
      <c r="G450" s="136"/>
      <c r="H450" s="136"/>
      <c r="I450" s="136"/>
      <c r="J450" s="136"/>
      <c r="K450" s="136"/>
      <c r="L450" s="136"/>
      <c r="M450" s="136"/>
      <c r="N450" s="136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</row>
    <row r="451" spans="2:27" ht="14.25" customHeight="1" x14ac:dyDescent="0.25">
      <c r="B451" s="136"/>
      <c r="C451" s="136"/>
      <c r="D451" s="136"/>
      <c r="E451" s="136"/>
      <c r="F451" s="136"/>
      <c r="G451" s="136"/>
      <c r="H451" s="136"/>
      <c r="I451" s="136"/>
      <c r="J451" s="136"/>
      <c r="K451" s="136"/>
      <c r="L451" s="136"/>
      <c r="M451" s="136"/>
      <c r="N451" s="136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</row>
    <row r="452" spans="2:27" ht="14.25" customHeight="1" x14ac:dyDescent="0.25">
      <c r="B452" s="136"/>
      <c r="C452" s="136"/>
      <c r="D452" s="136"/>
      <c r="E452" s="136"/>
      <c r="F452" s="136"/>
      <c r="G452" s="136"/>
      <c r="H452" s="136"/>
      <c r="I452" s="136"/>
      <c r="J452" s="136"/>
      <c r="K452" s="136"/>
      <c r="L452" s="136"/>
      <c r="M452" s="136"/>
      <c r="N452" s="136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</row>
    <row r="453" spans="2:27" ht="14.25" customHeight="1" x14ac:dyDescent="0.25">
      <c r="B453" s="136"/>
      <c r="C453" s="136"/>
      <c r="D453" s="136"/>
      <c r="E453" s="136"/>
      <c r="F453" s="136"/>
      <c r="G453" s="136"/>
      <c r="H453" s="136"/>
      <c r="I453" s="136"/>
      <c r="J453" s="136"/>
      <c r="K453" s="136"/>
      <c r="L453" s="136"/>
      <c r="M453" s="136"/>
      <c r="N453" s="136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</row>
    <row r="454" spans="2:27" ht="14.25" customHeight="1" x14ac:dyDescent="0.25">
      <c r="B454" s="136"/>
      <c r="C454" s="136"/>
      <c r="D454" s="136"/>
      <c r="E454" s="136"/>
      <c r="F454" s="136"/>
      <c r="G454" s="136"/>
      <c r="H454" s="136"/>
      <c r="I454" s="136"/>
      <c r="J454" s="136"/>
      <c r="K454" s="136"/>
      <c r="L454" s="136"/>
      <c r="M454" s="136"/>
      <c r="N454" s="136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</row>
    <row r="455" spans="2:27" ht="14.25" customHeight="1" x14ac:dyDescent="0.25">
      <c r="B455" s="136"/>
      <c r="C455" s="136"/>
      <c r="D455" s="136"/>
      <c r="E455" s="136"/>
      <c r="F455" s="136"/>
      <c r="G455" s="136"/>
      <c r="H455" s="136"/>
      <c r="I455" s="136"/>
      <c r="J455" s="136"/>
      <c r="K455" s="136"/>
      <c r="L455" s="136"/>
      <c r="M455" s="136"/>
      <c r="N455" s="136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</row>
    <row r="456" spans="2:27" ht="14.25" customHeight="1" x14ac:dyDescent="0.25"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</row>
    <row r="457" spans="2:27" ht="14.25" customHeight="1" x14ac:dyDescent="0.25">
      <c r="B457" s="136"/>
      <c r="C457" s="136"/>
      <c r="D457" s="136"/>
      <c r="E457" s="136"/>
      <c r="F457" s="136"/>
      <c r="G457" s="136"/>
      <c r="H457" s="136"/>
      <c r="I457" s="136"/>
      <c r="J457" s="136"/>
      <c r="K457" s="136"/>
      <c r="L457" s="136"/>
      <c r="M457" s="136"/>
      <c r="N457" s="136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</row>
    <row r="458" spans="2:27" ht="14.25" customHeight="1" x14ac:dyDescent="0.25">
      <c r="B458" s="136"/>
      <c r="C458" s="136"/>
      <c r="D458" s="136"/>
      <c r="E458" s="136"/>
      <c r="F458" s="136"/>
      <c r="G458" s="136"/>
      <c r="H458" s="136"/>
      <c r="I458" s="136"/>
      <c r="J458" s="136"/>
      <c r="K458" s="136"/>
      <c r="L458" s="136"/>
      <c r="M458" s="136"/>
      <c r="N458" s="136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</row>
    <row r="459" spans="2:27" ht="14.25" customHeight="1" x14ac:dyDescent="0.25">
      <c r="B459" s="136"/>
      <c r="C459" s="136"/>
      <c r="D459" s="136"/>
      <c r="E459" s="136"/>
      <c r="F459" s="136"/>
      <c r="G459" s="136"/>
      <c r="H459" s="136"/>
      <c r="I459" s="136"/>
      <c r="J459" s="136"/>
      <c r="K459" s="136"/>
      <c r="L459" s="136"/>
      <c r="M459" s="136"/>
      <c r="N459" s="136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</row>
    <row r="460" spans="2:27" ht="14.25" customHeight="1" x14ac:dyDescent="0.25">
      <c r="B460" s="136"/>
      <c r="C460" s="136"/>
      <c r="D460" s="136"/>
      <c r="E460" s="136"/>
      <c r="F460" s="136"/>
      <c r="G460" s="136"/>
      <c r="H460" s="136"/>
      <c r="I460" s="136"/>
      <c r="J460" s="136"/>
      <c r="K460" s="136"/>
      <c r="L460" s="136"/>
      <c r="M460" s="136"/>
      <c r="N460" s="136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</row>
    <row r="461" spans="2:27" ht="14.25" customHeight="1" x14ac:dyDescent="0.25">
      <c r="B461" s="136"/>
      <c r="C461" s="136"/>
      <c r="D461" s="136"/>
      <c r="E461" s="136"/>
      <c r="F461" s="136"/>
      <c r="G461" s="136"/>
      <c r="H461" s="136"/>
      <c r="I461" s="136"/>
      <c r="J461" s="136"/>
      <c r="K461" s="136"/>
      <c r="L461" s="136"/>
      <c r="M461" s="136"/>
      <c r="N461" s="136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</row>
    <row r="462" spans="2:27" ht="14.25" customHeight="1" x14ac:dyDescent="0.25">
      <c r="B462" s="136"/>
      <c r="C462" s="136"/>
      <c r="D462" s="136"/>
      <c r="E462" s="136"/>
      <c r="F462" s="136"/>
      <c r="G462" s="136"/>
      <c r="H462" s="136"/>
      <c r="I462" s="136"/>
      <c r="J462" s="136"/>
      <c r="K462" s="136"/>
      <c r="L462" s="136"/>
      <c r="M462" s="136"/>
      <c r="N462" s="136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</row>
    <row r="463" spans="2:27" ht="14.25" customHeight="1" x14ac:dyDescent="0.25">
      <c r="B463" s="136"/>
      <c r="C463" s="136"/>
      <c r="D463" s="136"/>
      <c r="E463" s="136"/>
      <c r="F463" s="136"/>
      <c r="G463" s="136"/>
      <c r="H463" s="136"/>
      <c r="I463" s="136"/>
      <c r="J463" s="136"/>
      <c r="K463" s="136"/>
      <c r="L463" s="136"/>
      <c r="M463" s="136"/>
      <c r="N463" s="136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</row>
    <row r="464" spans="2:27" ht="14.25" customHeight="1" x14ac:dyDescent="0.25">
      <c r="B464" s="136"/>
      <c r="C464" s="136"/>
      <c r="D464" s="136"/>
      <c r="E464" s="136"/>
      <c r="F464" s="136"/>
      <c r="G464" s="136"/>
      <c r="H464" s="136"/>
      <c r="I464" s="136"/>
      <c r="J464" s="136"/>
      <c r="K464" s="136"/>
      <c r="L464" s="136"/>
      <c r="M464" s="136"/>
      <c r="N464" s="136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</row>
    <row r="465" spans="2:27" ht="14.25" customHeight="1" x14ac:dyDescent="0.25">
      <c r="B465" s="136"/>
      <c r="C465" s="136"/>
      <c r="D465" s="136"/>
      <c r="E465" s="136"/>
      <c r="F465" s="136"/>
      <c r="G465" s="136"/>
      <c r="H465" s="136"/>
      <c r="I465" s="136"/>
      <c r="J465" s="136"/>
      <c r="K465" s="136"/>
      <c r="L465" s="136"/>
      <c r="M465" s="136"/>
      <c r="N465" s="136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</row>
    <row r="466" spans="2:27" ht="14.25" customHeight="1" x14ac:dyDescent="0.25">
      <c r="B466" s="136"/>
      <c r="C466" s="136"/>
      <c r="D466" s="136"/>
      <c r="E466" s="136"/>
      <c r="F466" s="136"/>
      <c r="G466" s="136"/>
      <c r="H466" s="136"/>
      <c r="I466" s="136"/>
      <c r="J466" s="136"/>
      <c r="K466" s="136"/>
      <c r="L466" s="136"/>
      <c r="M466" s="136"/>
      <c r="N466" s="136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</row>
    <row r="467" spans="2:27" ht="14.25" customHeight="1" x14ac:dyDescent="0.25">
      <c r="B467" s="136"/>
      <c r="C467" s="136"/>
      <c r="D467" s="136"/>
      <c r="E467" s="136"/>
      <c r="F467" s="136"/>
      <c r="G467" s="136"/>
      <c r="H467" s="136"/>
      <c r="I467" s="136"/>
      <c r="J467" s="136"/>
      <c r="K467" s="136"/>
      <c r="L467" s="136"/>
      <c r="M467" s="136"/>
      <c r="N467" s="136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</row>
    <row r="468" spans="2:27" ht="14.25" customHeight="1" x14ac:dyDescent="0.25">
      <c r="B468" s="136"/>
      <c r="C468" s="136"/>
      <c r="D468" s="136"/>
      <c r="E468" s="136"/>
      <c r="F468" s="136"/>
      <c r="G468" s="136"/>
      <c r="H468" s="136"/>
      <c r="I468" s="136"/>
      <c r="J468" s="136"/>
      <c r="K468" s="136"/>
      <c r="L468" s="136"/>
      <c r="M468" s="136"/>
      <c r="N468" s="136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</row>
    <row r="469" spans="2:27" ht="14.25" customHeight="1" x14ac:dyDescent="0.25">
      <c r="B469" s="136"/>
      <c r="C469" s="136"/>
      <c r="D469" s="136"/>
      <c r="E469" s="136"/>
      <c r="F469" s="136"/>
      <c r="G469" s="136"/>
      <c r="H469" s="136"/>
      <c r="I469" s="136"/>
      <c r="J469" s="136"/>
      <c r="K469" s="136"/>
      <c r="L469" s="136"/>
      <c r="M469" s="136"/>
      <c r="N469" s="136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</row>
    <row r="470" spans="2:27" ht="14.25" customHeight="1" x14ac:dyDescent="0.25">
      <c r="B470" s="136"/>
      <c r="C470" s="136"/>
      <c r="D470" s="136"/>
      <c r="E470" s="136"/>
      <c r="F470" s="136"/>
      <c r="G470" s="136"/>
      <c r="H470" s="136"/>
      <c r="I470" s="136"/>
      <c r="J470" s="136"/>
      <c r="K470" s="136"/>
      <c r="L470" s="136"/>
      <c r="M470" s="136"/>
      <c r="N470" s="136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</row>
    <row r="471" spans="2:27" ht="14.25" customHeight="1" x14ac:dyDescent="0.25">
      <c r="B471" s="136"/>
      <c r="C471" s="136"/>
      <c r="D471" s="136"/>
      <c r="E471" s="136"/>
      <c r="F471" s="136"/>
      <c r="G471" s="136"/>
      <c r="H471" s="136"/>
      <c r="I471" s="136"/>
      <c r="J471" s="136"/>
      <c r="K471" s="136"/>
      <c r="L471" s="136"/>
      <c r="M471" s="136"/>
      <c r="N471" s="136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</row>
    <row r="472" spans="2:27" ht="14.25" customHeight="1" x14ac:dyDescent="0.25">
      <c r="B472" s="136"/>
      <c r="C472" s="136"/>
      <c r="D472" s="136"/>
      <c r="E472" s="136"/>
      <c r="F472" s="136"/>
      <c r="G472" s="136"/>
      <c r="H472" s="136"/>
      <c r="I472" s="136"/>
      <c r="J472" s="136"/>
      <c r="K472" s="136"/>
      <c r="L472" s="136"/>
      <c r="M472" s="136"/>
      <c r="N472" s="136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</row>
    <row r="473" spans="2:27" ht="14.25" customHeight="1" x14ac:dyDescent="0.25"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</row>
    <row r="474" spans="2:27" ht="14.25" customHeight="1" x14ac:dyDescent="0.25"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</row>
    <row r="475" spans="2:27" ht="14.25" customHeight="1" x14ac:dyDescent="0.25">
      <c r="B475" s="136"/>
      <c r="C475" s="136"/>
      <c r="D475" s="136"/>
      <c r="E475" s="136"/>
      <c r="F475" s="136"/>
      <c r="G475" s="136"/>
      <c r="H475" s="136"/>
      <c r="I475" s="136"/>
      <c r="J475" s="136"/>
      <c r="K475" s="136"/>
      <c r="L475" s="136"/>
      <c r="M475" s="136"/>
      <c r="N475" s="136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</row>
    <row r="476" spans="2:27" ht="14.25" customHeight="1" x14ac:dyDescent="0.25">
      <c r="B476" s="136"/>
      <c r="C476" s="136"/>
      <c r="D476" s="136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</row>
    <row r="477" spans="2:27" ht="14.25" customHeight="1" x14ac:dyDescent="0.25">
      <c r="B477" s="136"/>
      <c r="C477" s="136"/>
      <c r="D477" s="136"/>
      <c r="E477" s="136"/>
      <c r="F477" s="136"/>
      <c r="G477" s="136"/>
      <c r="H477" s="136"/>
      <c r="I477" s="136"/>
      <c r="J477" s="136"/>
      <c r="K477" s="136"/>
      <c r="L477" s="136"/>
      <c r="M477" s="136"/>
      <c r="N477" s="136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</row>
    <row r="478" spans="2:27" ht="14.25" customHeight="1" x14ac:dyDescent="0.25">
      <c r="B478" s="136"/>
      <c r="C478" s="136"/>
      <c r="D478" s="136"/>
      <c r="E478" s="136"/>
      <c r="F478" s="136"/>
      <c r="G478" s="136"/>
      <c r="H478" s="136"/>
      <c r="I478" s="136"/>
      <c r="J478" s="136"/>
      <c r="K478" s="136"/>
      <c r="L478" s="136"/>
      <c r="M478" s="136"/>
      <c r="N478" s="136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</row>
    <row r="479" spans="2:27" ht="14.25" customHeight="1" x14ac:dyDescent="0.25">
      <c r="B479" s="136"/>
      <c r="C479" s="136"/>
      <c r="D479" s="136"/>
      <c r="E479" s="136"/>
      <c r="F479" s="136"/>
      <c r="G479" s="136"/>
      <c r="H479" s="136"/>
      <c r="I479" s="136"/>
      <c r="J479" s="136"/>
      <c r="K479" s="136"/>
      <c r="L479" s="136"/>
      <c r="M479" s="136"/>
      <c r="N479" s="136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</row>
    <row r="480" spans="2:27" ht="14.25" customHeight="1" x14ac:dyDescent="0.25">
      <c r="B480" s="136"/>
      <c r="C480" s="136"/>
      <c r="D480" s="136"/>
      <c r="E480" s="136"/>
      <c r="F480" s="136"/>
      <c r="G480" s="136"/>
      <c r="H480" s="136"/>
      <c r="I480" s="136"/>
      <c r="J480" s="136"/>
      <c r="K480" s="136"/>
      <c r="L480" s="136"/>
      <c r="M480" s="136"/>
      <c r="N480" s="136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</row>
    <row r="481" spans="2:27" ht="14.25" customHeight="1" x14ac:dyDescent="0.25">
      <c r="B481" s="136"/>
      <c r="C481" s="136"/>
      <c r="D481" s="136"/>
      <c r="E481" s="136"/>
      <c r="F481" s="136"/>
      <c r="G481" s="136"/>
      <c r="H481" s="136"/>
      <c r="I481" s="136"/>
      <c r="J481" s="136"/>
      <c r="K481" s="136"/>
      <c r="L481" s="136"/>
      <c r="M481" s="136"/>
      <c r="N481" s="136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</row>
    <row r="482" spans="2:27" ht="14.25" customHeight="1" x14ac:dyDescent="0.25">
      <c r="B482" s="136"/>
      <c r="C482" s="136"/>
      <c r="D482" s="136"/>
      <c r="E482" s="136"/>
      <c r="F482" s="136"/>
      <c r="G482" s="136"/>
      <c r="H482" s="136"/>
      <c r="I482" s="136"/>
      <c r="J482" s="136"/>
      <c r="K482" s="136"/>
      <c r="L482" s="136"/>
      <c r="M482" s="136"/>
      <c r="N482" s="136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</row>
    <row r="483" spans="2:27" ht="14.25" customHeight="1" x14ac:dyDescent="0.25">
      <c r="B483" s="136"/>
      <c r="C483" s="136"/>
      <c r="D483" s="136"/>
      <c r="E483" s="136"/>
      <c r="F483" s="136"/>
      <c r="G483" s="136"/>
      <c r="H483" s="136"/>
      <c r="I483" s="136"/>
      <c r="J483" s="136"/>
      <c r="K483" s="136"/>
      <c r="L483" s="136"/>
      <c r="M483" s="136"/>
      <c r="N483" s="136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</row>
    <row r="484" spans="2:27" ht="14.25" customHeight="1" x14ac:dyDescent="0.25">
      <c r="B484" s="136"/>
      <c r="C484" s="136"/>
      <c r="D484" s="136"/>
      <c r="E484" s="136"/>
      <c r="F484" s="136"/>
      <c r="G484" s="136"/>
      <c r="H484" s="136"/>
      <c r="I484" s="136"/>
      <c r="J484" s="136"/>
      <c r="K484" s="136"/>
      <c r="L484" s="136"/>
      <c r="M484" s="136"/>
      <c r="N484" s="136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</row>
    <row r="485" spans="2:27" ht="14.25" customHeight="1" x14ac:dyDescent="0.25">
      <c r="B485" s="136"/>
      <c r="C485" s="136"/>
      <c r="D485" s="136"/>
      <c r="E485" s="136"/>
      <c r="F485" s="136"/>
      <c r="G485" s="136"/>
      <c r="H485" s="136"/>
      <c r="I485" s="136"/>
      <c r="J485" s="136"/>
      <c r="K485" s="136"/>
      <c r="L485" s="136"/>
      <c r="M485" s="136"/>
      <c r="N485" s="136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</row>
    <row r="486" spans="2:27" ht="14.25" customHeight="1" x14ac:dyDescent="0.25">
      <c r="B486" s="136"/>
      <c r="C486" s="136"/>
      <c r="D486" s="136"/>
      <c r="E486" s="136"/>
      <c r="F486" s="136"/>
      <c r="G486" s="136"/>
      <c r="H486" s="136"/>
      <c r="I486" s="136"/>
      <c r="J486" s="136"/>
      <c r="K486" s="136"/>
      <c r="L486" s="136"/>
      <c r="M486" s="136"/>
      <c r="N486" s="136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</row>
    <row r="487" spans="2:27" ht="14.25" customHeight="1" x14ac:dyDescent="0.25">
      <c r="B487" s="136"/>
      <c r="C487" s="136"/>
      <c r="D487" s="136"/>
      <c r="E487" s="136"/>
      <c r="F487" s="136"/>
      <c r="G487" s="136"/>
      <c r="H487" s="136"/>
      <c r="I487" s="136"/>
      <c r="J487" s="136"/>
      <c r="K487" s="136"/>
      <c r="L487" s="136"/>
      <c r="M487" s="136"/>
      <c r="N487" s="136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</row>
    <row r="488" spans="2:27" ht="14.25" customHeight="1" x14ac:dyDescent="0.25"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</row>
    <row r="489" spans="2:27" ht="14.25" customHeight="1" x14ac:dyDescent="0.25"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</row>
    <row r="490" spans="2:27" ht="14.25" customHeight="1" x14ac:dyDescent="0.25">
      <c r="B490" s="136"/>
      <c r="C490" s="136"/>
      <c r="D490" s="136"/>
      <c r="E490" s="136"/>
      <c r="F490" s="136"/>
      <c r="G490" s="136"/>
      <c r="H490" s="136"/>
      <c r="I490" s="136"/>
      <c r="J490" s="136"/>
      <c r="K490" s="136"/>
      <c r="L490" s="136"/>
      <c r="M490" s="136"/>
      <c r="N490" s="136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</row>
    <row r="491" spans="2:27" ht="14.25" customHeight="1" x14ac:dyDescent="0.25"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</row>
    <row r="492" spans="2:27" ht="14.25" customHeight="1" x14ac:dyDescent="0.25">
      <c r="B492" s="136"/>
      <c r="C492" s="136"/>
      <c r="D492" s="136"/>
      <c r="E492" s="136"/>
      <c r="F492" s="136"/>
      <c r="G492" s="136"/>
      <c r="H492" s="136"/>
      <c r="I492" s="136"/>
      <c r="J492" s="136"/>
      <c r="K492" s="136"/>
      <c r="L492" s="136"/>
      <c r="M492" s="136"/>
      <c r="N492" s="136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</row>
    <row r="493" spans="2:27" ht="14.25" customHeight="1" x14ac:dyDescent="0.25">
      <c r="B493" s="136"/>
      <c r="C493" s="136"/>
      <c r="D493" s="136"/>
      <c r="E493" s="136"/>
      <c r="F493" s="136"/>
      <c r="G493" s="136"/>
      <c r="H493" s="136"/>
      <c r="I493" s="136"/>
      <c r="J493" s="136"/>
      <c r="K493" s="136"/>
      <c r="L493" s="136"/>
      <c r="M493" s="136"/>
      <c r="N493" s="136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</row>
    <row r="494" spans="2:27" ht="14.25" customHeight="1" x14ac:dyDescent="0.25">
      <c r="B494" s="136"/>
      <c r="C494" s="136"/>
      <c r="D494" s="136"/>
      <c r="E494" s="136"/>
      <c r="F494" s="136"/>
      <c r="G494" s="136"/>
      <c r="H494" s="136"/>
      <c r="I494" s="136"/>
      <c r="J494" s="136"/>
      <c r="K494" s="136"/>
      <c r="L494" s="136"/>
      <c r="M494" s="136"/>
      <c r="N494" s="136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</row>
    <row r="495" spans="2:27" ht="14.25" customHeight="1" x14ac:dyDescent="0.25">
      <c r="B495" s="136"/>
      <c r="C495" s="136"/>
      <c r="D495" s="136"/>
      <c r="E495" s="136"/>
      <c r="F495" s="136"/>
      <c r="G495" s="136"/>
      <c r="H495" s="136"/>
      <c r="I495" s="136"/>
      <c r="J495" s="136"/>
      <c r="K495" s="136"/>
      <c r="L495" s="136"/>
      <c r="M495" s="136"/>
      <c r="N495" s="136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</row>
    <row r="496" spans="2:27" ht="14.25" customHeight="1" x14ac:dyDescent="0.25">
      <c r="B496" s="136"/>
      <c r="C496" s="136"/>
      <c r="D496" s="136"/>
      <c r="E496" s="136"/>
      <c r="F496" s="136"/>
      <c r="G496" s="136"/>
      <c r="H496" s="136"/>
      <c r="I496" s="136"/>
      <c r="J496" s="136"/>
      <c r="K496" s="136"/>
      <c r="L496" s="136"/>
      <c r="M496" s="136"/>
      <c r="N496" s="136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</row>
    <row r="497" spans="2:27" ht="14.25" customHeight="1" x14ac:dyDescent="0.25">
      <c r="B497" s="136"/>
      <c r="C497" s="136"/>
      <c r="D497" s="136"/>
      <c r="E497" s="136"/>
      <c r="F497" s="136"/>
      <c r="G497" s="136"/>
      <c r="H497" s="136"/>
      <c r="I497" s="136"/>
      <c r="J497" s="136"/>
      <c r="K497" s="136"/>
      <c r="L497" s="136"/>
      <c r="M497" s="136"/>
      <c r="N497" s="136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</row>
    <row r="498" spans="2:27" ht="14.25" customHeight="1" x14ac:dyDescent="0.25">
      <c r="B498" s="136"/>
      <c r="C498" s="136"/>
      <c r="D498" s="136"/>
      <c r="E498" s="136"/>
      <c r="F498" s="136"/>
      <c r="G498" s="136"/>
      <c r="H498" s="136"/>
      <c r="I498" s="136"/>
      <c r="J498" s="136"/>
      <c r="K498" s="136"/>
      <c r="L498" s="136"/>
      <c r="M498" s="136"/>
      <c r="N498" s="136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</row>
    <row r="499" spans="2:27" ht="14.25" customHeight="1" x14ac:dyDescent="0.25">
      <c r="B499" s="136"/>
      <c r="C499" s="136"/>
      <c r="D499" s="136"/>
      <c r="E499" s="136"/>
      <c r="F499" s="136"/>
      <c r="G499" s="136"/>
      <c r="H499" s="136"/>
      <c r="I499" s="136"/>
      <c r="J499" s="136"/>
      <c r="K499" s="136"/>
      <c r="L499" s="136"/>
      <c r="M499" s="136"/>
      <c r="N499" s="136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</row>
    <row r="500" spans="2:27" ht="14.25" customHeight="1" x14ac:dyDescent="0.25">
      <c r="B500" s="136"/>
      <c r="C500" s="136"/>
      <c r="D500" s="136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</row>
    <row r="501" spans="2:27" ht="14.25" customHeight="1" x14ac:dyDescent="0.25">
      <c r="B501" s="136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</row>
    <row r="502" spans="2:27" ht="14.25" customHeight="1" x14ac:dyDescent="0.25">
      <c r="B502" s="136"/>
      <c r="C502" s="136"/>
      <c r="D502" s="136"/>
      <c r="E502" s="136"/>
      <c r="F502" s="136"/>
      <c r="G502" s="136"/>
      <c r="H502" s="136"/>
      <c r="I502" s="136"/>
      <c r="J502" s="136"/>
      <c r="K502" s="136"/>
      <c r="L502" s="136"/>
      <c r="M502" s="136"/>
      <c r="N502" s="136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</row>
    <row r="503" spans="2:27" ht="14.25" customHeight="1" x14ac:dyDescent="0.25">
      <c r="B503" s="136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</row>
    <row r="504" spans="2:27" ht="14.25" customHeight="1" x14ac:dyDescent="0.25">
      <c r="B504" s="136"/>
      <c r="C504" s="136"/>
      <c r="D504" s="136"/>
      <c r="E504" s="136"/>
      <c r="F504" s="136"/>
      <c r="G504" s="136"/>
      <c r="H504" s="136"/>
      <c r="I504" s="136"/>
      <c r="J504" s="136"/>
      <c r="K504" s="136"/>
      <c r="L504" s="136"/>
      <c r="M504" s="136"/>
      <c r="N504" s="136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</row>
    <row r="505" spans="2:27" ht="14.25" customHeight="1" x14ac:dyDescent="0.25">
      <c r="B505" s="136"/>
      <c r="C505" s="136"/>
      <c r="D505" s="136"/>
      <c r="E505" s="136"/>
      <c r="F505" s="136"/>
      <c r="G505" s="136"/>
      <c r="H505" s="136"/>
      <c r="I505" s="136"/>
      <c r="J505" s="136"/>
      <c r="K505" s="136"/>
      <c r="L505" s="136"/>
      <c r="M505" s="136"/>
      <c r="N505" s="136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</row>
    <row r="506" spans="2:27" ht="14.25" customHeight="1" x14ac:dyDescent="0.25">
      <c r="B506" s="136"/>
      <c r="C506" s="136"/>
      <c r="D506" s="136"/>
      <c r="E506" s="136"/>
      <c r="F506" s="136"/>
      <c r="G506" s="136"/>
      <c r="H506" s="136"/>
      <c r="I506" s="136"/>
      <c r="J506" s="136"/>
      <c r="K506" s="136"/>
      <c r="L506" s="136"/>
      <c r="M506" s="136"/>
      <c r="N506" s="136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</row>
    <row r="507" spans="2:27" ht="14.25" customHeight="1" x14ac:dyDescent="0.25">
      <c r="B507" s="136"/>
      <c r="C507" s="136"/>
      <c r="D507" s="136"/>
      <c r="E507" s="136"/>
      <c r="F507" s="136"/>
      <c r="G507" s="136"/>
      <c r="H507" s="136"/>
      <c r="I507" s="136"/>
      <c r="J507" s="136"/>
      <c r="K507" s="136"/>
      <c r="L507" s="136"/>
      <c r="M507" s="136"/>
      <c r="N507" s="136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</row>
    <row r="508" spans="2:27" ht="14.25" customHeight="1" x14ac:dyDescent="0.25">
      <c r="B508" s="136"/>
      <c r="C508" s="136"/>
      <c r="D508" s="136"/>
      <c r="E508" s="136"/>
      <c r="F508" s="136"/>
      <c r="G508" s="136"/>
      <c r="H508" s="136"/>
      <c r="I508" s="136"/>
      <c r="J508" s="136"/>
      <c r="K508" s="136"/>
      <c r="L508" s="136"/>
      <c r="M508" s="136"/>
      <c r="N508" s="136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</row>
    <row r="509" spans="2:27" ht="14.25" customHeight="1" x14ac:dyDescent="0.25">
      <c r="B509" s="136"/>
      <c r="C509" s="136"/>
      <c r="D509" s="136"/>
      <c r="E509" s="136"/>
      <c r="F509" s="136"/>
      <c r="G509" s="136"/>
      <c r="H509" s="136"/>
      <c r="I509" s="136"/>
      <c r="J509" s="136"/>
      <c r="K509" s="136"/>
      <c r="L509" s="136"/>
      <c r="M509" s="136"/>
      <c r="N509" s="136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</row>
    <row r="510" spans="2:27" ht="14.25" customHeight="1" x14ac:dyDescent="0.25">
      <c r="B510" s="136"/>
      <c r="C510" s="136"/>
      <c r="D510" s="136"/>
      <c r="E510" s="136"/>
      <c r="F510" s="136"/>
      <c r="G510" s="136"/>
      <c r="H510" s="136"/>
      <c r="I510" s="136"/>
      <c r="J510" s="136"/>
      <c r="K510" s="136"/>
      <c r="L510" s="136"/>
      <c r="M510" s="136"/>
      <c r="N510" s="136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</row>
    <row r="511" spans="2:27" ht="14.25" customHeight="1" x14ac:dyDescent="0.25">
      <c r="B511" s="136"/>
      <c r="C511" s="136"/>
      <c r="D511" s="136"/>
      <c r="E511" s="136"/>
      <c r="F511" s="136"/>
      <c r="G511" s="136"/>
      <c r="H511" s="136"/>
      <c r="I511" s="136"/>
      <c r="J511" s="136"/>
      <c r="K511" s="136"/>
      <c r="L511" s="136"/>
      <c r="M511" s="136"/>
      <c r="N511" s="136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</row>
    <row r="512" spans="2:27" ht="14.25" customHeight="1" x14ac:dyDescent="0.25">
      <c r="B512" s="136"/>
      <c r="C512" s="136"/>
      <c r="D512" s="136"/>
      <c r="E512" s="136"/>
      <c r="F512" s="136"/>
      <c r="G512" s="136"/>
      <c r="H512" s="136"/>
      <c r="I512" s="136"/>
      <c r="J512" s="136"/>
      <c r="K512" s="136"/>
      <c r="L512" s="136"/>
      <c r="M512" s="136"/>
      <c r="N512" s="136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</row>
    <row r="513" spans="2:27" ht="14.25" customHeight="1" x14ac:dyDescent="0.25">
      <c r="B513" s="136"/>
      <c r="C513" s="136"/>
      <c r="D513" s="136"/>
      <c r="E513" s="136"/>
      <c r="F513" s="136"/>
      <c r="G513" s="136"/>
      <c r="H513" s="136"/>
      <c r="I513" s="136"/>
      <c r="J513" s="136"/>
      <c r="K513" s="136"/>
      <c r="L513" s="136"/>
      <c r="M513" s="136"/>
      <c r="N513" s="136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</row>
    <row r="514" spans="2:27" ht="14.25" customHeight="1" x14ac:dyDescent="0.25">
      <c r="B514" s="136"/>
      <c r="C514" s="136"/>
      <c r="D514" s="136"/>
      <c r="E514" s="136"/>
      <c r="F514" s="136"/>
      <c r="G514" s="136"/>
      <c r="H514" s="136"/>
      <c r="I514" s="136"/>
      <c r="J514" s="136"/>
      <c r="K514" s="136"/>
      <c r="L514" s="136"/>
      <c r="M514" s="136"/>
      <c r="N514" s="136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</row>
    <row r="515" spans="2:27" ht="14.25" customHeight="1" x14ac:dyDescent="0.25">
      <c r="B515" s="136"/>
      <c r="C515" s="136"/>
      <c r="D515" s="136"/>
      <c r="E515" s="136"/>
      <c r="F515" s="136"/>
      <c r="G515" s="136"/>
      <c r="H515" s="136"/>
      <c r="I515" s="136"/>
      <c r="J515" s="136"/>
      <c r="K515" s="136"/>
      <c r="L515" s="136"/>
      <c r="M515" s="136"/>
      <c r="N515" s="136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</row>
    <row r="516" spans="2:27" ht="14.25" customHeight="1" x14ac:dyDescent="0.25">
      <c r="B516" s="136"/>
      <c r="C516" s="136"/>
      <c r="D516" s="136"/>
      <c r="E516" s="136"/>
      <c r="F516" s="136"/>
      <c r="G516" s="136"/>
      <c r="H516" s="136"/>
      <c r="I516" s="136"/>
      <c r="J516" s="136"/>
      <c r="K516" s="136"/>
      <c r="L516" s="136"/>
      <c r="M516" s="136"/>
      <c r="N516" s="136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</row>
    <row r="517" spans="2:27" ht="14.25" customHeight="1" x14ac:dyDescent="0.25">
      <c r="B517" s="136"/>
      <c r="C517" s="136"/>
      <c r="D517" s="136"/>
      <c r="E517" s="136"/>
      <c r="F517" s="136"/>
      <c r="G517" s="136"/>
      <c r="H517" s="136"/>
      <c r="I517" s="136"/>
      <c r="J517" s="136"/>
      <c r="K517" s="136"/>
      <c r="L517" s="136"/>
      <c r="M517" s="136"/>
      <c r="N517" s="136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</row>
    <row r="518" spans="2:27" ht="14.25" customHeight="1" x14ac:dyDescent="0.25">
      <c r="B518" s="136"/>
      <c r="C518" s="136"/>
      <c r="D518" s="136"/>
      <c r="E518" s="136"/>
      <c r="F518" s="136"/>
      <c r="G518" s="136"/>
      <c r="H518" s="136"/>
      <c r="I518" s="136"/>
      <c r="J518" s="136"/>
      <c r="K518" s="136"/>
      <c r="L518" s="136"/>
      <c r="M518" s="136"/>
      <c r="N518" s="136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</row>
    <row r="519" spans="2:27" ht="14.25" customHeight="1" x14ac:dyDescent="0.25">
      <c r="B519" s="136"/>
      <c r="C519" s="136"/>
      <c r="D519" s="136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</row>
    <row r="520" spans="2:27" ht="14.25" customHeight="1" x14ac:dyDescent="0.25">
      <c r="B520" s="136"/>
      <c r="C520" s="136"/>
      <c r="D520" s="136"/>
      <c r="E520" s="136"/>
      <c r="F520" s="136"/>
      <c r="G520" s="136"/>
      <c r="H520" s="136"/>
      <c r="I520" s="136"/>
      <c r="J520" s="136"/>
      <c r="K520" s="136"/>
      <c r="L520" s="136"/>
      <c r="M520" s="136"/>
      <c r="N520" s="136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</row>
    <row r="521" spans="2:27" ht="14.25" customHeight="1" x14ac:dyDescent="0.25">
      <c r="B521" s="136"/>
      <c r="C521" s="136"/>
      <c r="D521" s="136"/>
      <c r="E521" s="136"/>
      <c r="F521" s="136"/>
      <c r="G521" s="136"/>
      <c r="H521" s="136"/>
      <c r="I521" s="136"/>
      <c r="J521" s="136"/>
      <c r="K521" s="136"/>
      <c r="L521" s="136"/>
      <c r="M521" s="136"/>
      <c r="N521" s="136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</row>
    <row r="522" spans="2:27" ht="14.25" customHeight="1" x14ac:dyDescent="0.25">
      <c r="B522" s="136"/>
      <c r="C522" s="136"/>
      <c r="D522" s="136"/>
      <c r="E522" s="136"/>
      <c r="F522" s="136"/>
      <c r="G522" s="136"/>
      <c r="H522" s="136"/>
      <c r="I522" s="136"/>
      <c r="J522" s="136"/>
      <c r="K522" s="136"/>
      <c r="L522" s="136"/>
      <c r="M522" s="136"/>
      <c r="N522" s="136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</row>
    <row r="523" spans="2:27" ht="14.25" customHeight="1" x14ac:dyDescent="0.25">
      <c r="B523" s="136"/>
      <c r="C523" s="136"/>
      <c r="D523" s="136"/>
      <c r="E523" s="136"/>
      <c r="F523" s="136"/>
      <c r="G523" s="136"/>
      <c r="H523" s="136"/>
      <c r="I523" s="136"/>
      <c r="J523" s="136"/>
      <c r="K523" s="136"/>
      <c r="L523" s="136"/>
      <c r="M523" s="136"/>
      <c r="N523" s="136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</row>
    <row r="524" spans="2:27" ht="14.25" customHeight="1" x14ac:dyDescent="0.25">
      <c r="B524" s="136"/>
      <c r="C524" s="136"/>
      <c r="D524" s="136"/>
      <c r="E524" s="136"/>
      <c r="F524" s="136"/>
      <c r="G524" s="136"/>
      <c r="H524" s="136"/>
      <c r="I524" s="136"/>
      <c r="J524" s="136"/>
      <c r="K524" s="136"/>
      <c r="L524" s="136"/>
      <c r="M524" s="136"/>
      <c r="N524" s="136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</row>
    <row r="525" spans="2:27" ht="14.25" customHeight="1" x14ac:dyDescent="0.25">
      <c r="B525" s="136"/>
      <c r="C525" s="136"/>
      <c r="D525" s="136"/>
      <c r="E525" s="136"/>
      <c r="F525" s="136"/>
      <c r="G525" s="136"/>
      <c r="H525" s="136"/>
      <c r="I525" s="136"/>
      <c r="J525" s="136"/>
      <c r="K525" s="136"/>
      <c r="L525" s="136"/>
      <c r="M525" s="136"/>
      <c r="N525" s="136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</row>
    <row r="526" spans="2:27" ht="14.25" customHeight="1" x14ac:dyDescent="0.25"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</row>
    <row r="527" spans="2:27" ht="14.25" customHeight="1" x14ac:dyDescent="0.25">
      <c r="B527" s="136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</row>
    <row r="528" spans="2:27" ht="14.25" customHeight="1" x14ac:dyDescent="0.25">
      <c r="B528" s="136"/>
      <c r="C528" s="136"/>
      <c r="D528" s="136"/>
      <c r="E528" s="136"/>
      <c r="F528" s="136"/>
      <c r="G528" s="136"/>
      <c r="H528" s="136"/>
      <c r="I528" s="136"/>
      <c r="J528" s="136"/>
      <c r="K528" s="136"/>
      <c r="L528" s="136"/>
      <c r="M528" s="136"/>
      <c r="N528" s="136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</row>
    <row r="529" spans="2:27" ht="14.25" customHeight="1" x14ac:dyDescent="0.25">
      <c r="B529" s="136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</row>
    <row r="530" spans="2:27" ht="14.25" customHeight="1" x14ac:dyDescent="0.25">
      <c r="B530" s="136"/>
      <c r="C530" s="136"/>
      <c r="D530" s="136"/>
      <c r="E530" s="136"/>
      <c r="F530" s="136"/>
      <c r="G530" s="136"/>
      <c r="H530" s="136"/>
      <c r="I530" s="136"/>
      <c r="J530" s="136"/>
      <c r="K530" s="136"/>
      <c r="L530" s="136"/>
      <c r="M530" s="136"/>
      <c r="N530" s="136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</row>
    <row r="531" spans="2:27" ht="14.25" customHeight="1" x14ac:dyDescent="0.25">
      <c r="B531" s="136"/>
      <c r="C531" s="136"/>
      <c r="D531" s="136"/>
      <c r="E531" s="136"/>
      <c r="F531" s="136"/>
      <c r="G531" s="136"/>
      <c r="H531" s="136"/>
      <c r="I531" s="136"/>
      <c r="J531" s="136"/>
      <c r="K531" s="136"/>
      <c r="L531" s="136"/>
      <c r="M531" s="136"/>
      <c r="N531" s="136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</row>
    <row r="532" spans="2:27" ht="14.25" customHeight="1" x14ac:dyDescent="0.25">
      <c r="B532" s="136"/>
      <c r="C532" s="136"/>
      <c r="D532" s="136"/>
      <c r="E532" s="136"/>
      <c r="F532" s="136"/>
      <c r="G532" s="136"/>
      <c r="H532" s="136"/>
      <c r="I532" s="136"/>
      <c r="J532" s="136"/>
      <c r="K532" s="136"/>
      <c r="L532" s="136"/>
      <c r="M532" s="136"/>
      <c r="N532" s="136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</row>
    <row r="533" spans="2:27" ht="14.25" customHeight="1" x14ac:dyDescent="0.25">
      <c r="B533" s="136"/>
      <c r="C533" s="136"/>
      <c r="D533" s="136"/>
      <c r="E533" s="136"/>
      <c r="F533" s="136"/>
      <c r="G533" s="136"/>
      <c r="H533" s="136"/>
      <c r="I533" s="136"/>
      <c r="J533" s="136"/>
      <c r="K533" s="136"/>
      <c r="L533" s="136"/>
      <c r="M533" s="136"/>
      <c r="N533" s="136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</row>
    <row r="534" spans="2:27" ht="14.25" customHeight="1" x14ac:dyDescent="0.25">
      <c r="B534" s="136"/>
      <c r="C534" s="136"/>
      <c r="D534" s="136"/>
      <c r="E534" s="136"/>
      <c r="F534" s="136"/>
      <c r="G534" s="136"/>
      <c r="H534" s="136"/>
      <c r="I534" s="136"/>
      <c r="J534" s="136"/>
      <c r="K534" s="136"/>
      <c r="L534" s="136"/>
      <c r="M534" s="136"/>
      <c r="N534" s="136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</row>
    <row r="535" spans="2:27" ht="14.25" customHeight="1" x14ac:dyDescent="0.25">
      <c r="B535" s="136"/>
      <c r="C535" s="136"/>
      <c r="D535" s="136"/>
      <c r="E535" s="136"/>
      <c r="F535" s="136"/>
      <c r="G535" s="136"/>
      <c r="H535" s="136"/>
      <c r="I535" s="136"/>
      <c r="J535" s="136"/>
      <c r="K535" s="136"/>
      <c r="L535" s="136"/>
      <c r="M535" s="136"/>
      <c r="N535" s="136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</row>
    <row r="536" spans="2:27" ht="14.25" customHeight="1" x14ac:dyDescent="0.25">
      <c r="B536" s="136"/>
      <c r="C536" s="136"/>
      <c r="D536" s="136"/>
      <c r="E536" s="136"/>
      <c r="F536" s="136"/>
      <c r="G536" s="136"/>
      <c r="H536" s="136"/>
      <c r="I536" s="136"/>
      <c r="J536" s="136"/>
      <c r="K536" s="136"/>
      <c r="L536" s="136"/>
      <c r="M536" s="136"/>
      <c r="N536" s="136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</row>
    <row r="537" spans="2:27" ht="14.25" customHeight="1" x14ac:dyDescent="0.25">
      <c r="B537" s="136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</row>
    <row r="538" spans="2:27" ht="14.25" customHeight="1" x14ac:dyDescent="0.25">
      <c r="B538" s="136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</row>
    <row r="539" spans="2:27" ht="14.25" customHeight="1" x14ac:dyDescent="0.25">
      <c r="B539" s="136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</row>
    <row r="540" spans="2:27" ht="14.25" customHeight="1" x14ac:dyDescent="0.25">
      <c r="B540" s="1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</row>
    <row r="541" spans="2:27" ht="14.25" customHeight="1" x14ac:dyDescent="0.25">
      <c r="B541" s="136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</row>
    <row r="542" spans="2:27" ht="14.25" customHeight="1" x14ac:dyDescent="0.25">
      <c r="B542" s="136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</row>
    <row r="543" spans="2:27" ht="14.25" customHeight="1" x14ac:dyDescent="0.25">
      <c r="B543" s="136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</row>
    <row r="544" spans="2:27" ht="14.25" customHeight="1" x14ac:dyDescent="0.25">
      <c r="B544" s="136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</row>
    <row r="545" spans="2:27" ht="14.25" customHeight="1" x14ac:dyDescent="0.25">
      <c r="B545" s="136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</row>
    <row r="546" spans="2:27" ht="14.25" customHeight="1" x14ac:dyDescent="0.25">
      <c r="B546" s="136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</row>
    <row r="547" spans="2:27" ht="14.25" customHeight="1" x14ac:dyDescent="0.25">
      <c r="B547" s="136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</row>
    <row r="548" spans="2:27" ht="14.25" customHeight="1" x14ac:dyDescent="0.25">
      <c r="B548" s="136"/>
      <c r="C548" s="136"/>
      <c r="D548" s="136"/>
      <c r="E548" s="136"/>
      <c r="F548" s="136"/>
      <c r="G548" s="136"/>
      <c r="H548" s="136"/>
      <c r="I548" s="136"/>
      <c r="J548" s="136"/>
      <c r="K548" s="136"/>
      <c r="L548" s="136"/>
      <c r="M548" s="136"/>
      <c r="N548" s="136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</row>
    <row r="549" spans="2:27" ht="14.25" customHeight="1" x14ac:dyDescent="0.25">
      <c r="B549" s="136"/>
      <c r="C549" s="136"/>
      <c r="D549" s="136"/>
      <c r="E549" s="136"/>
      <c r="F549" s="136"/>
      <c r="G549" s="136"/>
      <c r="H549" s="136"/>
      <c r="I549" s="136"/>
      <c r="J549" s="136"/>
      <c r="K549" s="136"/>
      <c r="L549" s="136"/>
      <c r="M549" s="136"/>
      <c r="N549" s="136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</row>
    <row r="550" spans="2:27" ht="14.25" customHeight="1" x14ac:dyDescent="0.25">
      <c r="B550" s="136"/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</row>
    <row r="551" spans="2:27" ht="14.25" customHeight="1" x14ac:dyDescent="0.25">
      <c r="B551" s="136"/>
      <c r="C551" s="136"/>
      <c r="D551" s="136"/>
      <c r="E551" s="136"/>
      <c r="F551" s="136"/>
      <c r="G551" s="136"/>
      <c r="H551" s="136"/>
      <c r="I551" s="136"/>
      <c r="J551" s="136"/>
      <c r="K551" s="136"/>
      <c r="L551" s="136"/>
      <c r="M551" s="136"/>
      <c r="N551" s="136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</row>
    <row r="552" spans="2:27" ht="14.25" customHeight="1" x14ac:dyDescent="0.25">
      <c r="B552" s="1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6"/>
      <c r="N552" s="136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</row>
    <row r="553" spans="2:27" ht="14.25" customHeight="1" x14ac:dyDescent="0.25">
      <c r="B553" s="136"/>
      <c r="C553" s="136"/>
      <c r="D553" s="136"/>
      <c r="E553" s="136"/>
      <c r="F553" s="136"/>
      <c r="G553" s="136"/>
      <c r="H553" s="136"/>
      <c r="I553" s="136"/>
      <c r="J553" s="136"/>
      <c r="K553" s="136"/>
      <c r="L553" s="136"/>
      <c r="M553" s="136"/>
      <c r="N553" s="136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</row>
    <row r="554" spans="2:27" ht="14.25" customHeight="1" x14ac:dyDescent="0.25">
      <c r="B554" s="136"/>
      <c r="C554" s="136"/>
      <c r="D554" s="136"/>
      <c r="E554" s="136"/>
      <c r="F554" s="136"/>
      <c r="G554" s="136"/>
      <c r="H554" s="136"/>
      <c r="I554" s="136"/>
      <c r="J554" s="136"/>
      <c r="K554" s="136"/>
      <c r="L554" s="136"/>
      <c r="M554" s="136"/>
      <c r="N554" s="136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</row>
    <row r="555" spans="2:27" ht="14.25" customHeight="1" x14ac:dyDescent="0.25">
      <c r="B555" s="136"/>
      <c r="C555" s="136"/>
      <c r="D555" s="136"/>
      <c r="E555" s="136"/>
      <c r="F555" s="136"/>
      <c r="G555" s="136"/>
      <c r="H555" s="136"/>
      <c r="I555" s="136"/>
      <c r="J555" s="136"/>
      <c r="K555" s="136"/>
      <c r="L555" s="136"/>
      <c r="M555" s="136"/>
      <c r="N555" s="136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</row>
    <row r="556" spans="2:27" ht="14.25" customHeight="1" x14ac:dyDescent="0.25">
      <c r="B556" s="136"/>
      <c r="C556" s="136"/>
      <c r="D556" s="136"/>
      <c r="E556" s="136"/>
      <c r="F556" s="136"/>
      <c r="G556" s="136"/>
      <c r="H556" s="136"/>
      <c r="I556" s="136"/>
      <c r="J556" s="136"/>
      <c r="K556" s="136"/>
      <c r="L556" s="136"/>
      <c r="M556" s="136"/>
      <c r="N556" s="136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</row>
    <row r="557" spans="2:27" ht="14.25" customHeight="1" x14ac:dyDescent="0.25">
      <c r="B557" s="136"/>
      <c r="C557" s="136"/>
      <c r="D557" s="136"/>
      <c r="E557" s="136"/>
      <c r="F557" s="136"/>
      <c r="G557" s="136"/>
      <c r="H557" s="136"/>
      <c r="I557" s="136"/>
      <c r="J557" s="136"/>
      <c r="K557" s="136"/>
      <c r="L557" s="136"/>
      <c r="M557" s="136"/>
      <c r="N557" s="136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</row>
    <row r="558" spans="2:27" ht="14.25" customHeight="1" x14ac:dyDescent="0.25">
      <c r="B558" s="136"/>
      <c r="C558" s="136"/>
      <c r="D558" s="136"/>
      <c r="E558" s="136"/>
      <c r="F558" s="136"/>
      <c r="G558" s="136"/>
      <c r="H558" s="136"/>
      <c r="I558" s="136"/>
      <c r="J558" s="136"/>
      <c r="K558" s="136"/>
      <c r="L558" s="136"/>
      <c r="M558" s="136"/>
      <c r="N558" s="136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</row>
    <row r="559" spans="2:27" ht="14.25" customHeight="1" x14ac:dyDescent="0.25">
      <c r="B559" s="136"/>
      <c r="C559" s="136"/>
      <c r="D559" s="136"/>
      <c r="E559" s="136"/>
      <c r="F559" s="136"/>
      <c r="G559" s="136"/>
      <c r="H559" s="136"/>
      <c r="I559" s="136"/>
      <c r="J559" s="136"/>
      <c r="K559" s="136"/>
      <c r="L559" s="136"/>
      <c r="M559" s="136"/>
      <c r="N559" s="136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</row>
    <row r="560" spans="2:27" ht="14.25" customHeight="1" x14ac:dyDescent="0.25">
      <c r="B560" s="136"/>
      <c r="C560" s="136"/>
      <c r="D560" s="136"/>
      <c r="E560" s="136"/>
      <c r="F560" s="136"/>
      <c r="G560" s="136"/>
      <c r="H560" s="136"/>
      <c r="I560" s="136"/>
      <c r="J560" s="136"/>
      <c r="K560" s="136"/>
      <c r="L560" s="136"/>
      <c r="M560" s="136"/>
      <c r="N560" s="136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</row>
    <row r="561" spans="2:27" ht="14.25" customHeight="1" x14ac:dyDescent="0.25"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</row>
    <row r="562" spans="2:27" ht="14.25" customHeight="1" x14ac:dyDescent="0.25">
      <c r="B562" s="136"/>
      <c r="C562" s="136"/>
      <c r="D562" s="136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</row>
    <row r="563" spans="2:27" ht="14.25" customHeight="1" x14ac:dyDescent="0.25">
      <c r="B563" s="136"/>
      <c r="C563" s="136"/>
      <c r="D563" s="136"/>
      <c r="E563" s="136"/>
      <c r="F563" s="136"/>
      <c r="G563" s="136"/>
      <c r="H563" s="136"/>
      <c r="I563" s="136"/>
      <c r="J563" s="136"/>
      <c r="K563" s="136"/>
      <c r="L563" s="136"/>
      <c r="M563" s="136"/>
      <c r="N563" s="136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</row>
    <row r="564" spans="2:27" ht="14.25" customHeight="1" x14ac:dyDescent="0.25">
      <c r="B564" s="136"/>
      <c r="C564" s="136"/>
      <c r="D564" s="136"/>
      <c r="E564" s="136"/>
      <c r="F564" s="136"/>
      <c r="G564" s="136"/>
      <c r="H564" s="136"/>
      <c r="I564" s="136"/>
      <c r="J564" s="136"/>
      <c r="K564" s="136"/>
      <c r="L564" s="136"/>
      <c r="M564" s="136"/>
      <c r="N564" s="136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</row>
    <row r="565" spans="2:27" ht="14.25" customHeight="1" x14ac:dyDescent="0.25">
      <c r="B565" s="136"/>
      <c r="C565" s="136"/>
      <c r="D565" s="136"/>
      <c r="E565" s="136"/>
      <c r="F565" s="136"/>
      <c r="G565" s="136"/>
      <c r="H565" s="136"/>
      <c r="I565" s="136"/>
      <c r="J565" s="136"/>
      <c r="K565" s="136"/>
      <c r="L565" s="136"/>
      <c r="M565" s="136"/>
      <c r="N565" s="136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</row>
    <row r="566" spans="2:27" ht="14.25" customHeight="1" x14ac:dyDescent="0.25">
      <c r="B566" s="136"/>
      <c r="C566" s="136"/>
      <c r="D566" s="136"/>
      <c r="E566" s="136"/>
      <c r="F566" s="136"/>
      <c r="G566" s="136"/>
      <c r="H566" s="136"/>
      <c r="I566" s="136"/>
      <c r="J566" s="136"/>
      <c r="K566" s="136"/>
      <c r="L566" s="136"/>
      <c r="M566" s="136"/>
      <c r="N566" s="136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</row>
    <row r="567" spans="2:27" ht="14.25" customHeight="1" x14ac:dyDescent="0.25">
      <c r="B567" s="136"/>
      <c r="C567" s="136"/>
      <c r="D567" s="136"/>
      <c r="E567" s="136"/>
      <c r="F567" s="136"/>
      <c r="G567" s="136"/>
      <c r="H567" s="136"/>
      <c r="I567" s="136"/>
      <c r="J567" s="136"/>
      <c r="K567" s="136"/>
      <c r="L567" s="136"/>
      <c r="M567" s="136"/>
      <c r="N567" s="136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</row>
    <row r="568" spans="2:27" ht="14.25" customHeight="1" x14ac:dyDescent="0.25">
      <c r="B568" s="136"/>
      <c r="C568" s="136"/>
      <c r="D568" s="136"/>
      <c r="E568" s="136"/>
      <c r="F568" s="136"/>
      <c r="G568" s="136"/>
      <c r="H568" s="136"/>
      <c r="I568" s="136"/>
      <c r="J568" s="136"/>
      <c r="K568" s="136"/>
      <c r="L568" s="136"/>
      <c r="M568" s="136"/>
      <c r="N568" s="136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</row>
    <row r="569" spans="2:27" ht="14.25" customHeight="1" x14ac:dyDescent="0.25">
      <c r="B569" s="136"/>
      <c r="C569" s="136"/>
      <c r="D569" s="136"/>
      <c r="E569" s="136"/>
      <c r="F569" s="136"/>
      <c r="G569" s="136"/>
      <c r="H569" s="136"/>
      <c r="I569" s="136"/>
      <c r="J569" s="136"/>
      <c r="K569" s="136"/>
      <c r="L569" s="136"/>
      <c r="M569" s="136"/>
      <c r="N569" s="136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</row>
    <row r="570" spans="2:27" ht="14.25" customHeight="1" x14ac:dyDescent="0.25">
      <c r="B570" s="136"/>
      <c r="C570" s="136"/>
      <c r="D570" s="136"/>
      <c r="E570" s="136"/>
      <c r="F570" s="136"/>
      <c r="G570" s="136"/>
      <c r="H570" s="136"/>
      <c r="I570" s="136"/>
      <c r="J570" s="136"/>
      <c r="K570" s="136"/>
      <c r="L570" s="136"/>
      <c r="M570" s="136"/>
      <c r="N570" s="136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</row>
    <row r="571" spans="2:27" ht="14.25" customHeight="1" x14ac:dyDescent="0.25">
      <c r="B571" s="136"/>
      <c r="C571" s="136"/>
      <c r="D571" s="136"/>
      <c r="E571" s="136"/>
      <c r="F571" s="136"/>
      <c r="G571" s="136"/>
      <c r="H571" s="136"/>
      <c r="I571" s="136"/>
      <c r="J571" s="136"/>
      <c r="K571" s="136"/>
      <c r="L571" s="136"/>
      <c r="M571" s="136"/>
      <c r="N571" s="136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</row>
    <row r="572" spans="2:27" ht="14.25" customHeight="1" x14ac:dyDescent="0.25">
      <c r="B572" s="136"/>
      <c r="C572" s="136"/>
      <c r="D572" s="136"/>
      <c r="E572" s="136"/>
      <c r="F572" s="136"/>
      <c r="G572" s="136"/>
      <c r="H572" s="136"/>
      <c r="I572" s="136"/>
      <c r="J572" s="136"/>
      <c r="K572" s="136"/>
      <c r="L572" s="136"/>
      <c r="M572" s="136"/>
      <c r="N572" s="136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</row>
    <row r="573" spans="2:27" ht="14.25" customHeight="1" x14ac:dyDescent="0.25">
      <c r="B573" s="136"/>
      <c r="C573" s="136"/>
      <c r="D573" s="136"/>
      <c r="E573" s="136"/>
      <c r="F573" s="136"/>
      <c r="G573" s="136"/>
      <c r="H573" s="136"/>
      <c r="I573" s="136"/>
      <c r="J573" s="136"/>
      <c r="K573" s="136"/>
      <c r="L573" s="136"/>
      <c r="M573" s="136"/>
      <c r="N573" s="136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</row>
    <row r="574" spans="2:27" ht="14.25" customHeight="1" x14ac:dyDescent="0.25">
      <c r="B574" s="136"/>
      <c r="C574" s="136"/>
      <c r="D574" s="136"/>
      <c r="E574" s="136"/>
      <c r="F574" s="136"/>
      <c r="G574" s="136"/>
      <c r="H574" s="136"/>
      <c r="I574" s="136"/>
      <c r="J574" s="136"/>
      <c r="K574" s="136"/>
      <c r="L574" s="136"/>
      <c r="M574" s="136"/>
      <c r="N574" s="136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</row>
    <row r="575" spans="2:27" ht="14.25" customHeight="1" x14ac:dyDescent="0.25">
      <c r="B575" s="136"/>
      <c r="C575" s="136"/>
      <c r="D575" s="136"/>
      <c r="E575" s="136"/>
      <c r="F575" s="136"/>
      <c r="G575" s="136"/>
      <c r="H575" s="136"/>
      <c r="I575" s="136"/>
      <c r="J575" s="136"/>
      <c r="K575" s="136"/>
      <c r="L575" s="136"/>
      <c r="M575" s="136"/>
      <c r="N575" s="136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</row>
    <row r="576" spans="2:27" ht="14.25" customHeight="1" x14ac:dyDescent="0.25">
      <c r="B576" s="136"/>
      <c r="C576" s="136"/>
      <c r="D576" s="136"/>
      <c r="E576" s="136"/>
      <c r="F576" s="136"/>
      <c r="G576" s="136"/>
      <c r="H576" s="136"/>
      <c r="I576" s="136"/>
      <c r="J576" s="136"/>
      <c r="K576" s="136"/>
      <c r="L576" s="136"/>
      <c r="M576" s="136"/>
      <c r="N576" s="136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</row>
    <row r="577" spans="2:27" ht="14.25" customHeight="1" x14ac:dyDescent="0.25">
      <c r="B577" s="136"/>
      <c r="C577" s="136"/>
      <c r="D577" s="136"/>
      <c r="E577" s="136"/>
      <c r="F577" s="136"/>
      <c r="G577" s="136"/>
      <c r="H577" s="136"/>
      <c r="I577" s="136"/>
      <c r="J577" s="136"/>
      <c r="K577" s="136"/>
      <c r="L577" s="136"/>
      <c r="M577" s="136"/>
      <c r="N577" s="136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</row>
    <row r="578" spans="2:27" ht="14.25" customHeight="1" x14ac:dyDescent="0.25">
      <c r="B578" s="136"/>
      <c r="C578" s="136"/>
      <c r="D578" s="136"/>
      <c r="E578" s="136"/>
      <c r="F578" s="136"/>
      <c r="G578" s="136"/>
      <c r="H578" s="136"/>
      <c r="I578" s="136"/>
      <c r="J578" s="136"/>
      <c r="K578" s="136"/>
      <c r="L578" s="136"/>
      <c r="M578" s="136"/>
      <c r="N578" s="136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</row>
    <row r="579" spans="2:27" ht="14.25" customHeight="1" x14ac:dyDescent="0.25">
      <c r="B579" s="136"/>
      <c r="C579" s="136"/>
      <c r="D579" s="136"/>
      <c r="E579" s="136"/>
      <c r="F579" s="136"/>
      <c r="G579" s="136"/>
      <c r="H579" s="136"/>
      <c r="I579" s="136"/>
      <c r="J579" s="136"/>
      <c r="K579" s="136"/>
      <c r="L579" s="136"/>
      <c r="M579" s="136"/>
      <c r="N579" s="136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</row>
    <row r="580" spans="2:27" ht="14.25" customHeight="1" x14ac:dyDescent="0.25">
      <c r="B580" s="136"/>
      <c r="C580" s="136"/>
      <c r="D580" s="136"/>
      <c r="E580" s="136"/>
      <c r="F580" s="136"/>
      <c r="G580" s="136"/>
      <c r="H580" s="136"/>
      <c r="I580" s="136"/>
      <c r="J580" s="136"/>
      <c r="K580" s="136"/>
      <c r="L580" s="136"/>
      <c r="M580" s="136"/>
      <c r="N580" s="136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</row>
    <row r="581" spans="2:27" ht="14.25" customHeight="1" x14ac:dyDescent="0.25">
      <c r="B581" s="136"/>
      <c r="C581" s="136"/>
      <c r="D581" s="136"/>
      <c r="E581" s="136"/>
      <c r="F581" s="136"/>
      <c r="G581" s="136"/>
      <c r="H581" s="136"/>
      <c r="I581" s="136"/>
      <c r="J581" s="136"/>
      <c r="K581" s="136"/>
      <c r="L581" s="136"/>
      <c r="M581" s="136"/>
      <c r="N581" s="136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</row>
    <row r="582" spans="2:27" ht="14.25" customHeight="1" x14ac:dyDescent="0.25">
      <c r="B582" s="136"/>
      <c r="C582" s="136"/>
      <c r="D582" s="136"/>
      <c r="E582" s="136"/>
      <c r="F582" s="136"/>
      <c r="G582" s="136"/>
      <c r="H582" s="136"/>
      <c r="I582" s="136"/>
      <c r="J582" s="136"/>
      <c r="K582" s="136"/>
      <c r="L582" s="136"/>
      <c r="M582" s="136"/>
      <c r="N582" s="136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</row>
    <row r="583" spans="2:27" ht="14.25" customHeight="1" x14ac:dyDescent="0.25">
      <c r="B583" s="136"/>
      <c r="C583" s="136"/>
      <c r="D583" s="136"/>
      <c r="E583" s="136"/>
      <c r="F583" s="136"/>
      <c r="G583" s="136"/>
      <c r="H583" s="136"/>
      <c r="I583" s="136"/>
      <c r="J583" s="136"/>
      <c r="K583" s="136"/>
      <c r="L583" s="136"/>
      <c r="M583" s="136"/>
      <c r="N583" s="136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</row>
    <row r="584" spans="2:27" ht="14.25" customHeight="1" x14ac:dyDescent="0.25">
      <c r="B584" s="136"/>
      <c r="C584" s="136"/>
      <c r="D584" s="136"/>
      <c r="E584" s="136"/>
      <c r="F584" s="136"/>
      <c r="G584" s="136"/>
      <c r="H584" s="136"/>
      <c r="I584" s="136"/>
      <c r="J584" s="136"/>
      <c r="K584" s="136"/>
      <c r="L584" s="136"/>
      <c r="M584" s="136"/>
      <c r="N584" s="136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</row>
    <row r="585" spans="2:27" ht="14.25" customHeight="1" x14ac:dyDescent="0.25">
      <c r="B585" s="136"/>
      <c r="C585" s="136"/>
      <c r="D585" s="136"/>
      <c r="E585" s="136"/>
      <c r="F585" s="136"/>
      <c r="G585" s="136"/>
      <c r="H585" s="136"/>
      <c r="I585" s="136"/>
      <c r="J585" s="136"/>
      <c r="K585" s="136"/>
      <c r="L585" s="136"/>
      <c r="M585" s="136"/>
      <c r="N585" s="136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</row>
    <row r="586" spans="2:27" ht="14.25" customHeight="1" x14ac:dyDescent="0.25">
      <c r="B586" s="136"/>
      <c r="C586" s="136"/>
      <c r="D586" s="136"/>
      <c r="E586" s="136"/>
      <c r="F586" s="136"/>
      <c r="G586" s="136"/>
      <c r="H586" s="136"/>
      <c r="I586" s="136"/>
      <c r="J586" s="136"/>
      <c r="K586" s="136"/>
      <c r="L586" s="136"/>
      <c r="M586" s="136"/>
      <c r="N586" s="136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</row>
    <row r="587" spans="2:27" ht="14.25" customHeight="1" x14ac:dyDescent="0.25">
      <c r="B587" s="136"/>
      <c r="C587" s="136"/>
      <c r="D587" s="136"/>
      <c r="E587" s="136"/>
      <c r="F587" s="136"/>
      <c r="G587" s="136"/>
      <c r="H587" s="136"/>
      <c r="I587" s="136"/>
      <c r="J587" s="136"/>
      <c r="K587" s="136"/>
      <c r="L587" s="136"/>
      <c r="M587" s="136"/>
      <c r="N587" s="136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</row>
    <row r="588" spans="2:27" ht="14.25" customHeight="1" x14ac:dyDescent="0.25">
      <c r="B588" s="136"/>
      <c r="C588" s="136"/>
      <c r="D588" s="136"/>
      <c r="E588" s="136"/>
      <c r="F588" s="136"/>
      <c r="G588" s="136"/>
      <c r="H588" s="136"/>
      <c r="I588" s="136"/>
      <c r="J588" s="136"/>
      <c r="K588" s="136"/>
      <c r="L588" s="136"/>
      <c r="M588" s="136"/>
      <c r="N588" s="136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</row>
    <row r="589" spans="2:27" ht="14.25" customHeight="1" x14ac:dyDescent="0.25">
      <c r="B589" s="136"/>
      <c r="C589" s="136"/>
      <c r="D589" s="136"/>
      <c r="E589" s="136"/>
      <c r="F589" s="136"/>
      <c r="G589" s="136"/>
      <c r="H589" s="136"/>
      <c r="I589" s="136"/>
      <c r="J589" s="136"/>
      <c r="K589" s="136"/>
      <c r="L589" s="136"/>
      <c r="M589" s="136"/>
      <c r="N589" s="136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</row>
    <row r="590" spans="2:27" ht="14.25" customHeight="1" x14ac:dyDescent="0.25">
      <c r="B590" s="136"/>
      <c r="C590" s="136"/>
      <c r="D590" s="136"/>
      <c r="E590" s="136"/>
      <c r="F590" s="136"/>
      <c r="G590" s="136"/>
      <c r="H590" s="136"/>
      <c r="I590" s="136"/>
      <c r="J590" s="136"/>
      <c r="K590" s="136"/>
      <c r="L590" s="136"/>
      <c r="M590" s="136"/>
      <c r="N590" s="136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</row>
    <row r="591" spans="2:27" ht="14.25" customHeight="1" x14ac:dyDescent="0.25">
      <c r="B591" s="136"/>
      <c r="C591" s="136"/>
      <c r="D591" s="136"/>
      <c r="E591" s="136"/>
      <c r="F591" s="136"/>
      <c r="G591" s="136"/>
      <c r="H591" s="136"/>
      <c r="I591" s="136"/>
      <c r="J591" s="136"/>
      <c r="K591" s="136"/>
      <c r="L591" s="136"/>
      <c r="M591" s="136"/>
      <c r="N591" s="136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</row>
    <row r="592" spans="2:27" ht="14.25" customHeight="1" x14ac:dyDescent="0.25">
      <c r="B592" s="136"/>
      <c r="C592" s="136"/>
      <c r="D592" s="136"/>
      <c r="E592" s="136"/>
      <c r="F592" s="136"/>
      <c r="G592" s="136"/>
      <c r="H592" s="136"/>
      <c r="I592" s="136"/>
      <c r="J592" s="136"/>
      <c r="K592" s="136"/>
      <c r="L592" s="136"/>
      <c r="M592" s="136"/>
      <c r="N592" s="136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</row>
    <row r="593" spans="2:27" ht="14.25" customHeight="1" x14ac:dyDescent="0.25">
      <c r="B593" s="136"/>
      <c r="C593" s="136"/>
      <c r="D593" s="136"/>
      <c r="E593" s="136"/>
      <c r="F593" s="136"/>
      <c r="G593" s="136"/>
      <c r="H593" s="136"/>
      <c r="I593" s="136"/>
      <c r="J593" s="136"/>
      <c r="K593" s="136"/>
      <c r="L593" s="136"/>
      <c r="M593" s="136"/>
      <c r="N593" s="136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</row>
    <row r="594" spans="2:27" ht="14.25" customHeight="1" x14ac:dyDescent="0.25">
      <c r="B594" s="136"/>
      <c r="C594" s="136"/>
      <c r="D594" s="136"/>
      <c r="E594" s="136"/>
      <c r="F594" s="136"/>
      <c r="G594" s="136"/>
      <c r="H594" s="136"/>
      <c r="I594" s="136"/>
      <c r="J594" s="136"/>
      <c r="K594" s="136"/>
      <c r="L594" s="136"/>
      <c r="M594" s="136"/>
      <c r="N594" s="136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</row>
    <row r="595" spans="2:27" ht="14.25" customHeight="1" x14ac:dyDescent="0.25">
      <c r="B595" s="136"/>
      <c r="C595" s="136"/>
      <c r="D595" s="136"/>
      <c r="E595" s="136"/>
      <c r="F595" s="136"/>
      <c r="G595" s="136"/>
      <c r="H595" s="136"/>
      <c r="I595" s="136"/>
      <c r="J595" s="136"/>
      <c r="K595" s="136"/>
      <c r="L595" s="136"/>
      <c r="M595" s="136"/>
      <c r="N595" s="136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</row>
    <row r="596" spans="2:27" ht="14.25" customHeight="1" x14ac:dyDescent="0.25"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</row>
    <row r="597" spans="2:27" ht="14.25" customHeight="1" x14ac:dyDescent="0.25">
      <c r="B597" s="136"/>
      <c r="C597" s="136"/>
      <c r="D597" s="136"/>
      <c r="E597" s="136"/>
      <c r="F597" s="136"/>
      <c r="G597" s="136"/>
      <c r="H597" s="136"/>
      <c r="I597" s="136"/>
      <c r="J597" s="136"/>
      <c r="K597" s="136"/>
      <c r="L597" s="136"/>
      <c r="M597" s="136"/>
      <c r="N597" s="136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</row>
    <row r="598" spans="2:27" ht="14.25" customHeight="1" x14ac:dyDescent="0.25">
      <c r="B598" s="136"/>
      <c r="C598" s="136"/>
      <c r="D598" s="136"/>
      <c r="E598" s="136"/>
      <c r="F598" s="136"/>
      <c r="G598" s="136"/>
      <c r="H598" s="136"/>
      <c r="I598" s="136"/>
      <c r="J598" s="136"/>
      <c r="K598" s="136"/>
      <c r="L598" s="136"/>
      <c r="M598" s="136"/>
      <c r="N598" s="136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</row>
    <row r="599" spans="2:27" ht="14.25" customHeight="1" x14ac:dyDescent="0.25">
      <c r="B599" s="136"/>
      <c r="C599" s="136"/>
      <c r="D599" s="136"/>
      <c r="E599" s="136"/>
      <c r="F599" s="136"/>
      <c r="G599" s="136"/>
      <c r="H599" s="136"/>
      <c r="I599" s="136"/>
      <c r="J599" s="136"/>
      <c r="K599" s="136"/>
      <c r="L599" s="136"/>
      <c r="M599" s="136"/>
      <c r="N599" s="136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</row>
    <row r="600" spans="2:27" ht="14.25" customHeight="1" x14ac:dyDescent="0.25">
      <c r="B600" s="136"/>
      <c r="C600" s="136"/>
      <c r="D600" s="136"/>
      <c r="E600" s="136"/>
      <c r="F600" s="136"/>
      <c r="G600" s="136"/>
      <c r="H600" s="136"/>
      <c r="I600" s="136"/>
      <c r="J600" s="136"/>
      <c r="K600" s="136"/>
      <c r="L600" s="136"/>
      <c r="M600" s="136"/>
      <c r="N600" s="136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</row>
    <row r="601" spans="2:27" ht="14.25" customHeight="1" x14ac:dyDescent="0.25">
      <c r="B601" s="136"/>
      <c r="C601" s="136"/>
      <c r="D601" s="136"/>
      <c r="E601" s="136"/>
      <c r="F601" s="136"/>
      <c r="G601" s="136"/>
      <c r="H601" s="136"/>
      <c r="I601" s="136"/>
      <c r="J601" s="136"/>
      <c r="K601" s="136"/>
      <c r="L601" s="136"/>
      <c r="M601" s="136"/>
      <c r="N601" s="136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</row>
    <row r="602" spans="2:27" ht="14.25" customHeight="1" x14ac:dyDescent="0.25">
      <c r="B602" s="136"/>
      <c r="C602" s="136"/>
      <c r="D602" s="136"/>
      <c r="E602" s="136"/>
      <c r="F602" s="136"/>
      <c r="G602" s="136"/>
      <c r="H602" s="136"/>
      <c r="I602" s="136"/>
      <c r="J602" s="136"/>
      <c r="K602" s="136"/>
      <c r="L602" s="136"/>
      <c r="M602" s="136"/>
      <c r="N602" s="136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</row>
    <row r="603" spans="2:27" ht="14.25" customHeight="1" x14ac:dyDescent="0.25">
      <c r="B603" s="136"/>
      <c r="C603" s="136"/>
      <c r="D603" s="136"/>
      <c r="E603" s="136"/>
      <c r="F603" s="136"/>
      <c r="G603" s="136"/>
      <c r="H603" s="136"/>
      <c r="I603" s="136"/>
      <c r="J603" s="136"/>
      <c r="K603" s="136"/>
      <c r="L603" s="136"/>
      <c r="M603" s="136"/>
      <c r="N603" s="136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</row>
    <row r="604" spans="2:27" ht="14.25" customHeight="1" x14ac:dyDescent="0.25">
      <c r="B604" s="136"/>
      <c r="C604" s="136"/>
      <c r="D604" s="136"/>
      <c r="E604" s="136"/>
      <c r="F604" s="136"/>
      <c r="G604" s="136"/>
      <c r="H604" s="136"/>
      <c r="I604" s="136"/>
      <c r="J604" s="136"/>
      <c r="K604" s="136"/>
      <c r="L604" s="136"/>
      <c r="M604" s="136"/>
      <c r="N604" s="136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</row>
    <row r="605" spans="2:27" ht="14.25" customHeight="1" x14ac:dyDescent="0.25">
      <c r="B605" s="136"/>
      <c r="C605" s="136"/>
      <c r="D605" s="136"/>
      <c r="E605" s="136"/>
      <c r="F605" s="136"/>
      <c r="G605" s="136"/>
      <c r="H605" s="136"/>
      <c r="I605" s="136"/>
      <c r="J605" s="136"/>
      <c r="K605" s="136"/>
      <c r="L605" s="136"/>
      <c r="M605" s="136"/>
      <c r="N605" s="136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</row>
    <row r="606" spans="2:27" ht="14.25" customHeight="1" x14ac:dyDescent="0.25">
      <c r="B606" s="136"/>
      <c r="C606" s="136"/>
      <c r="D606" s="136"/>
      <c r="E606" s="136"/>
      <c r="F606" s="136"/>
      <c r="G606" s="136"/>
      <c r="H606" s="136"/>
      <c r="I606" s="136"/>
      <c r="J606" s="136"/>
      <c r="K606" s="136"/>
      <c r="L606" s="136"/>
      <c r="M606" s="136"/>
      <c r="N606" s="136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</row>
    <row r="607" spans="2:27" ht="14.25" customHeight="1" x14ac:dyDescent="0.25">
      <c r="B607" s="136"/>
      <c r="C607" s="136"/>
      <c r="D607" s="136"/>
      <c r="E607" s="136"/>
      <c r="F607" s="136"/>
      <c r="G607" s="136"/>
      <c r="H607" s="136"/>
      <c r="I607" s="136"/>
      <c r="J607" s="136"/>
      <c r="K607" s="136"/>
      <c r="L607" s="136"/>
      <c r="M607" s="136"/>
      <c r="N607" s="136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</row>
    <row r="608" spans="2:27" ht="14.25" customHeight="1" x14ac:dyDescent="0.25">
      <c r="B608" s="136"/>
      <c r="C608" s="136"/>
      <c r="D608" s="136"/>
      <c r="E608" s="136"/>
      <c r="F608" s="136"/>
      <c r="G608" s="136"/>
      <c r="H608" s="136"/>
      <c r="I608" s="136"/>
      <c r="J608" s="136"/>
      <c r="K608" s="136"/>
      <c r="L608" s="136"/>
      <c r="M608" s="136"/>
      <c r="N608" s="136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</row>
    <row r="609" spans="2:27" ht="14.25" customHeight="1" x14ac:dyDescent="0.25">
      <c r="B609" s="136"/>
      <c r="C609" s="136"/>
      <c r="D609" s="136"/>
      <c r="E609" s="136"/>
      <c r="F609" s="136"/>
      <c r="G609" s="136"/>
      <c r="H609" s="136"/>
      <c r="I609" s="136"/>
      <c r="J609" s="136"/>
      <c r="K609" s="136"/>
      <c r="L609" s="136"/>
      <c r="M609" s="136"/>
      <c r="N609" s="136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</row>
    <row r="610" spans="2:27" ht="14.25" customHeight="1" x14ac:dyDescent="0.25">
      <c r="B610" s="136"/>
      <c r="C610" s="136"/>
      <c r="D610" s="136"/>
      <c r="E610" s="136"/>
      <c r="F610" s="136"/>
      <c r="G610" s="136"/>
      <c r="H610" s="136"/>
      <c r="I610" s="136"/>
      <c r="J610" s="136"/>
      <c r="K610" s="136"/>
      <c r="L610" s="136"/>
      <c r="M610" s="136"/>
      <c r="N610" s="136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</row>
    <row r="611" spans="2:27" ht="14.25" customHeight="1" x14ac:dyDescent="0.25">
      <c r="B611" s="136"/>
      <c r="C611" s="136"/>
      <c r="D611" s="136"/>
      <c r="E611" s="136"/>
      <c r="F611" s="136"/>
      <c r="G611" s="136"/>
      <c r="H611" s="136"/>
      <c r="I611" s="136"/>
      <c r="J611" s="136"/>
      <c r="K611" s="136"/>
      <c r="L611" s="136"/>
      <c r="M611" s="136"/>
      <c r="N611" s="136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</row>
    <row r="612" spans="2:27" ht="14.25" customHeight="1" x14ac:dyDescent="0.25">
      <c r="B612" s="136"/>
      <c r="C612" s="136"/>
      <c r="D612" s="136"/>
      <c r="E612" s="136"/>
      <c r="F612" s="136"/>
      <c r="G612" s="136"/>
      <c r="H612" s="136"/>
      <c r="I612" s="136"/>
      <c r="J612" s="136"/>
      <c r="K612" s="136"/>
      <c r="L612" s="136"/>
      <c r="M612" s="136"/>
      <c r="N612" s="136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</row>
    <row r="613" spans="2:27" ht="14.25" customHeight="1" x14ac:dyDescent="0.25">
      <c r="B613" s="136"/>
      <c r="C613" s="136"/>
      <c r="D613" s="136"/>
      <c r="E613" s="136"/>
      <c r="F613" s="136"/>
      <c r="G613" s="136"/>
      <c r="H613" s="136"/>
      <c r="I613" s="136"/>
      <c r="J613" s="136"/>
      <c r="K613" s="136"/>
      <c r="L613" s="136"/>
      <c r="M613" s="136"/>
      <c r="N613" s="136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</row>
    <row r="614" spans="2:27" ht="14.25" customHeight="1" x14ac:dyDescent="0.25">
      <c r="B614" s="136"/>
      <c r="C614" s="136"/>
      <c r="D614" s="136"/>
      <c r="E614" s="136"/>
      <c r="F614" s="136"/>
      <c r="G614" s="136"/>
      <c r="H614" s="136"/>
      <c r="I614" s="136"/>
      <c r="J614" s="136"/>
      <c r="K614" s="136"/>
      <c r="L614" s="136"/>
      <c r="M614" s="136"/>
      <c r="N614" s="136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</row>
    <row r="615" spans="2:27" ht="14.25" customHeight="1" x14ac:dyDescent="0.25">
      <c r="B615" s="136"/>
      <c r="C615" s="136"/>
      <c r="D615" s="136"/>
      <c r="E615" s="136"/>
      <c r="F615" s="136"/>
      <c r="G615" s="136"/>
      <c r="H615" s="136"/>
      <c r="I615" s="136"/>
      <c r="J615" s="136"/>
      <c r="K615" s="136"/>
      <c r="L615" s="136"/>
      <c r="M615" s="136"/>
      <c r="N615" s="136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</row>
    <row r="616" spans="2:27" ht="14.25" customHeight="1" x14ac:dyDescent="0.25">
      <c r="B616" s="136"/>
      <c r="C616" s="136"/>
      <c r="D616" s="136"/>
      <c r="E616" s="136"/>
      <c r="F616" s="136"/>
      <c r="G616" s="136"/>
      <c r="H616" s="136"/>
      <c r="I616" s="136"/>
      <c r="J616" s="136"/>
      <c r="K616" s="136"/>
      <c r="L616" s="136"/>
      <c r="M616" s="136"/>
      <c r="N616" s="136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</row>
    <row r="617" spans="2:27" ht="14.25" customHeight="1" x14ac:dyDescent="0.25">
      <c r="B617" s="136"/>
      <c r="C617" s="136"/>
      <c r="D617" s="136"/>
      <c r="E617" s="136"/>
      <c r="F617" s="136"/>
      <c r="G617" s="136"/>
      <c r="H617" s="136"/>
      <c r="I617" s="136"/>
      <c r="J617" s="136"/>
      <c r="K617" s="136"/>
      <c r="L617" s="136"/>
      <c r="M617" s="136"/>
      <c r="N617" s="136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</row>
    <row r="618" spans="2:27" ht="14.25" customHeight="1" x14ac:dyDescent="0.25">
      <c r="B618" s="136"/>
      <c r="C618" s="136"/>
      <c r="D618" s="136"/>
      <c r="E618" s="136"/>
      <c r="F618" s="136"/>
      <c r="G618" s="136"/>
      <c r="H618" s="136"/>
      <c r="I618" s="136"/>
      <c r="J618" s="136"/>
      <c r="K618" s="136"/>
      <c r="L618" s="136"/>
      <c r="M618" s="136"/>
      <c r="N618" s="136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</row>
    <row r="619" spans="2:27" ht="14.25" customHeight="1" x14ac:dyDescent="0.25">
      <c r="B619" s="136"/>
      <c r="C619" s="136"/>
      <c r="D619" s="136"/>
      <c r="E619" s="136"/>
      <c r="F619" s="136"/>
      <c r="G619" s="136"/>
      <c r="H619" s="136"/>
      <c r="I619" s="136"/>
      <c r="J619" s="136"/>
      <c r="K619" s="136"/>
      <c r="L619" s="136"/>
      <c r="M619" s="136"/>
      <c r="N619" s="136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</row>
    <row r="620" spans="2:27" ht="14.25" customHeight="1" x14ac:dyDescent="0.25">
      <c r="B620" s="136"/>
      <c r="C620" s="136"/>
      <c r="D620" s="136"/>
      <c r="E620" s="136"/>
      <c r="F620" s="136"/>
      <c r="G620" s="136"/>
      <c r="H620" s="136"/>
      <c r="I620" s="136"/>
      <c r="J620" s="136"/>
      <c r="K620" s="136"/>
      <c r="L620" s="136"/>
      <c r="M620" s="136"/>
      <c r="N620" s="136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</row>
    <row r="621" spans="2:27" ht="14.25" customHeight="1" x14ac:dyDescent="0.25">
      <c r="B621" s="136"/>
      <c r="C621" s="136"/>
      <c r="D621" s="136"/>
      <c r="E621" s="136"/>
      <c r="F621" s="136"/>
      <c r="G621" s="136"/>
      <c r="H621" s="136"/>
      <c r="I621" s="136"/>
      <c r="J621" s="136"/>
      <c r="K621" s="136"/>
      <c r="L621" s="136"/>
      <c r="M621" s="136"/>
      <c r="N621" s="136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</row>
    <row r="622" spans="2:27" ht="14.25" customHeight="1" x14ac:dyDescent="0.25">
      <c r="B622" s="136"/>
      <c r="C622" s="136"/>
      <c r="D622" s="136"/>
      <c r="E622" s="136"/>
      <c r="F622" s="136"/>
      <c r="G622" s="136"/>
      <c r="H622" s="136"/>
      <c r="I622" s="136"/>
      <c r="J622" s="136"/>
      <c r="K622" s="136"/>
      <c r="L622" s="136"/>
      <c r="M622" s="136"/>
      <c r="N622" s="136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</row>
    <row r="623" spans="2:27" ht="14.25" customHeight="1" x14ac:dyDescent="0.25">
      <c r="B623" s="136"/>
      <c r="C623" s="136"/>
      <c r="D623" s="136"/>
      <c r="E623" s="136"/>
      <c r="F623" s="136"/>
      <c r="G623" s="136"/>
      <c r="H623" s="136"/>
      <c r="I623" s="136"/>
      <c r="J623" s="136"/>
      <c r="K623" s="136"/>
      <c r="L623" s="136"/>
      <c r="M623" s="136"/>
      <c r="N623" s="136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</row>
    <row r="624" spans="2:27" ht="14.25" customHeight="1" x14ac:dyDescent="0.25">
      <c r="B624" s="136"/>
      <c r="C624" s="136"/>
      <c r="D624" s="136"/>
      <c r="E624" s="136"/>
      <c r="F624" s="136"/>
      <c r="G624" s="136"/>
      <c r="H624" s="136"/>
      <c r="I624" s="136"/>
      <c r="J624" s="136"/>
      <c r="K624" s="136"/>
      <c r="L624" s="136"/>
      <c r="M624" s="136"/>
      <c r="N624" s="136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</row>
    <row r="625" spans="2:27" ht="14.25" customHeight="1" x14ac:dyDescent="0.25">
      <c r="B625" s="136"/>
      <c r="C625" s="136"/>
      <c r="D625" s="136"/>
      <c r="E625" s="136"/>
      <c r="F625" s="136"/>
      <c r="G625" s="136"/>
      <c r="H625" s="136"/>
      <c r="I625" s="136"/>
      <c r="J625" s="136"/>
      <c r="K625" s="136"/>
      <c r="L625" s="136"/>
      <c r="M625" s="136"/>
      <c r="N625" s="136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</row>
    <row r="626" spans="2:27" ht="14.25" customHeight="1" x14ac:dyDescent="0.25">
      <c r="B626" s="136"/>
      <c r="C626" s="136"/>
      <c r="D626" s="136"/>
      <c r="E626" s="136"/>
      <c r="F626" s="136"/>
      <c r="G626" s="136"/>
      <c r="H626" s="136"/>
      <c r="I626" s="136"/>
      <c r="J626" s="136"/>
      <c r="K626" s="136"/>
      <c r="L626" s="136"/>
      <c r="M626" s="136"/>
      <c r="N626" s="136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</row>
    <row r="627" spans="2:27" ht="14.25" customHeight="1" x14ac:dyDescent="0.25">
      <c r="B627" s="136"/>
      <c r="C627" s="136"/>
      <c r="D627" s="136"/>
      <c r="E627" s="136"/>
      <c r="F627" s="136"/>
      <c r="G627" s="136"/>
      <c r="H627" s="136"/>
      <c r="I627" s="136"/>
      <c r="J627" s="136"/>
      <c r="K627" s="136"/>
      <c r="L627" s="136"/>
      <c r="M627" s="136"/>
      <c r="N627" s="136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</row>
    <row r="628" spans="2:27" ht="14.25" customHeight="1" x14ac:dyDescent="0.25">
      <c r="B628" s="136"/>
      <c r="C628" s="136"/>
      <c r="D628" s="136"/>
      <c r="E628" s="136"/>
      <c r="F628" s="136"/>
      <c r="G628" s="136"/>
      <c r="H628" s="136"/>
      <c r="I628" s="136"/>
      <c r="J628" s="136"/>
      <c r="K628" s="136"/>
      <c r="L628" s="136"/>
      <c r="M628" s="136"/>
      <c r="N628" s="136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</row>
    <row r="629" spans="2:27" ht="14.25" customHeight="1" x14ac:dyDescent="0.25">
      <c r="B629" s="136"/>
      <c r="C629" s="136"/>
      <c r="D629" s="136"/>
      <c r="E629" s="136"/>
      <c r="F629" s="136"/>
      <c r="G629" s="136"/>
      <c r="H629" s="136"/>
      <c r="I629" s="136"/>
      <c r="J629" s="136"/>
      <c r="K629" s="136"/>
      <c r="L629" s="136"/>
      <c r="M629" s="136"/>
      <c r="N629" s="136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</row>
    <row r="630" spans="2:27" ht="14.25" customHeight="1" x14ac:dyDescent="0.25">
      <c r="B630" s="136"/>
      <c r="C630" s="136"/>
      <c r="D630" s="136"/>
      <c r="E630" s="136"/>
      <c r="F630" s="136"/>
      <c r="G630" s="136"/>
      <c r="H630" s="136"/>
      <c r="I630" s="136"/>
      <c r="J630" s="136"/>
      <c r="K630" s="136"/>
      <c r="L630" s="136"/>
      <c r="M630" s="136"/>
      <c r="N630" s="136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</row>
    <row r="631" spans="2:27" ht="14.25" customHeight="1" x14ac:dyDescent="0.25"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</row>
    <row r="632" spans="2:27" ht="14.25" customHeight="1" x14ac:dyDescent="0.25">
      <c r="B632" s="136"/>
      <c r="C632" s="136"/>
      <c r="D632" s="136"/>
      <c r="E632" s="136"/>
      <c r="F632" s="136"/>
      <c r="G632" s="136"/>
      <c r="H632" s="136"/>
      <c r="I632" s="136"/>
      <c r="J632" s="136"/>
      <c r="K632" s="136"/>
      <c r="L632" s="136"/>
      <c r="M632" s="136"/>
      <c r="N632" s="136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</row>
    <row r="633" spans="2:27" ht="14.25" customHeight="1" x14ac:dyDescent="0.25">
      <c r="B633" s="136"/>
      <c r="C633" s="136"/>
      <c r="D633" s="136"/>
      <c r="E633" s="136"/>
      <c r="F633" s="136"/>
      <c r="G633" s="136"/>
      <c r="H633" s="136"/>
      <c r="I633" s="136"/>
      <c r="J633" s="136"/>
      <c r="K633" s="136"/>
      <c r="L633" s="136"/>
      <c r="M633" s="136"/>
      <c r="N633" s="136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</row>
    <row r="634" spans="2:27" ht="14.25" customHeight="1" x14ac:dyDescent="0.25">
      <c r="B634" s="136"/>
      <c r="C634" s="136"/>
      <c r="D634" s="136"/>
      <c r="E634" s="136"/>
      <c r="F634" s="136"/>
      <c r="G634" s="136"/>
      <c r="H634" s="136"/>
      <c r="I634" s="136"/>
      <c r="J634" s="136"/>
      <c r="K634" s="136"/>
      <c r="L634" s="136"/>
      <c r="M634" s="136"/>
      <c r="N634" s="136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</row>
    <row r="635" spans="2:27" ht="14.25" customHeight="1" x14ac:dyDescent="0.25">
      <c r="B635" s="136"/>
      <c r="C635" s="136"/>
      <c r="D635" s="136"/>
      <c r="E635" s="136"/>
      <c r="F635" s="136"/>
      <c r="G635" s="136"/>
      <c r="H635" s="136"/>
      <c r="I635" s="136"/>
      <c r="J635" s="136"/>
      <c r="K635" s="136"/>
      <c r="L635" s="136"/>
      <c r="M635" s="136"/>
      <c r="N635" s="136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</row>
    <row r="636" spans="2:27" ht="14.25" customHeight="1" x14ac:dyDescent="0.25">
      <c r="B636" s="136"/>
      <c r="C636" s="136"/>
      <c r="D636" s="136"/>
      <c r="E636" s="136"/>
      <c r="F636" s="136"/>
      <c r="G636" s="136"/>
      <c r="H636" s="136"/>
      <c r="I636" s="136"/>
      <c r="J636" s="136"/>
      <c r="K636" s="136"/>
      <c r="L636" s="136"/>
      <c r="M636" s="136"/>
      <c r="N636" s="136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</row>
    <row r="637" spans="2:27" ht="14.25" customHeight="1" x14ac:dyDescent="0.25">
      <c r="B637" s="136"/>
      <c r="C637" s="136"/>
      <c r="D637" s="136"/>
      <c r="E637" s="136"/>
      <c r="F637" s="136"/>
      <c r="G637" s="136"/>
      <c r="H637" s="136"/>
      <c r="I637" s="136"/>
      <c r="J637" s="136"/>
      <c r="K637" s="136"/>
      <c r="L637" s="136"/>
      <c r="M637" s="136"/>
      <c r="N637" s="136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</row>
    <row r="638" spans="2:27" ht="14.25" customHeight="1" x14ac:dyDescent="0.25">
      <c r="B638" s="136"/>
      <c r="C638" s="136"/>
      <c r="D638" s="136"/>
      <c r="E638" s="136"/>
      <c r="F638" s="136"/>
      <c r="G638" s="136"/>
      <c r="H638" s="136"/>
      <c r="I638" s="136"/>
      <c r="J638" s="136"/>
      <c r="K638" s="136"/>
      <c r="L638" s="136"/>
      <c r="M638" s="136"/>
      <c r="N638" s="136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</row>
    <row r="639" spans="2:27" ht="14.25" customHeight="1" x14ac:dyDescent="0.25">
      <c r="B639" s="136"/>
      <c r="C639" s="136"/>
      <c r="D639" s="136"/>
      <c r="E639" s="136"/>
      <c r="F639" s="136"/>
      <c r="G639" s="136"/>
      <c r="H639" s="136"/>
      <c r="I639" s="136"/>
      <c r="J639" s="136"/>
      <c r="K639" s="136"/>
      <c r="L639" s="136"/>
      <c r="M639" s="136"/>
      <c r="N639" s="136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</row>
    <row r="640" spans="2:27" ht="14.25" customHeight="1" x14ac:dyDescent="0.25">
      <c r="B640" s="136"/>
      <c r="C640" s="136"/>
      <c r="D640" s="136"/>
      <c r="E640" s="136"/>
      <c r="F640" s="136"/>
      <c r="G640" s="136"/>
      <c r="H640" s="136"/>
      <c r="I640" s="136"/>
      <c r="J640" s="136"/>
      <c r="K640" s="136"/>
      <c r="L640" s="136"/>
      <c r="M640" s="136"/>
      <c r="N640" s="136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</row>
    <row r="641" spans="2:27" ht="14.25" customHeight="1" x14ac:dyDescent="0.25">
      <c r="B641" s="136"/>
      <c r="C641" s="136"/>
      <c r="D641" s="136"/>
      <c r="E641" s="136"/>
      <c r="F641" s="136"/>
      <c r="G641" s="136"/>
      <c r="H641" s="136"/>
      <c r="I641" s="136"/>
      <c r="J641" s="136"/>
      <c r="K641" s="136"/>
      <c r="L641" s="136"/>
      <c r="M641" s="136"/>
      <c r="N641" s="136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</row>
    <row r="642" spans="2:27" ht="14.25" customHeight="1" x14ac:dyDescent="0.25">
      <c r="B642" s="136"/>
      <c r="C642" s="136"/>
      <c r="D642" s="136"/>
      <c r="E642" s="136"/>
      <c r="F642" s="136"/>
      <c r="G642" s="136"/>
      <c r="H642" s="136"/>
      <c r="I642" s="136"/>
      <c r="J642" s="136"/>
      <c r="K642" s="136"/>
      <c r="L642" s="136"/>
      <c r="M642" s="136"/>
      <c r="N642" s="136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</row>
    <row r="643" spans="2:27" ht="14.25" customHeight="1" x14ac:dyDescent="0.25">
      <c r="B643" s="136"/>
      <c r="C643" s="136"/>
      <c r="D643" s="136"/>
      <c r="E643" s="136"/>
      <c r="F643" s="136"/>
      <c r="G643" s="136"/>
      <c r="H643" s="136"/>
      <c r="I643" s="136"/>
      <c r="J643" s="136"/>
      <c r="K643" s="136"/>
      <c r="L643" s="136"/>
      <c r="M643" s="136"/>
      <c r="N643" s="136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</row>
    <row r="644" spans="2:27" ht="14.25" customHeight="1" x14ac:dyDescent="0.25">
      <c r="B644" s="136"/>
      <c r="C644" s="136"/>
      <c r="D644" s="136"/>
      <c r="E644" s="136"/>
      <c r="F644" s="136"/>
      <c r="G644" s="136"/>
      <c r="H644" s="136"/>
      <c r="I644" s="136"/>
      <c r="J644" s="136"/>
      <c r="K644" s="136"/>
      <c r="L644" s="136"/>
      <c r="M644" s="136"/>
      <c r="N644" s="136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</row>
    <row r="645" spans="2:27" ht="14.25" customHeight="1" x14ac:dyDescent="0.25">
      <c r="B645" s="136"/>
      <c r="C645" s="136"/>
      <c r="D645" s="136"/>
      <c r="E645" s="136"/>
      <c r="F645" s="136"/>
      <c r="G645" s="136"/>
      <c r="H645" s="136"/>
      <c r="I645" s="136"/>
      <c r="J645" s="136"/>
      <c r="K645" s="136"/>
      <c r="L645" s="136"/>
      <c r="M645" s="136"/>
      <c r="N645" s="136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</row>
    <row r="646" spans="2:27" ht="14.25" customHeight="1" x14ac:dyDescent="0.25">
      <c r="B646" s="136"/>
      <c r="C646" s="136"/>
      <c r="D646" s="136"/>
      <c r="E646" s="136"/>
      <c r="F646" s="136"/>
      <c r="G646" s="136"/>
      <c r="H646" s="136"/>
      <c r="I646" s="136"/>
      <c r="J646" s="136"/>
      <c r="K646" s="136"/>
      <c r="L646" s="136"/>
      <c r="M646" s="136"/>
      <c r="N646" s="136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</row>
    <row r="647" spans="2:27" ht="14.25" customHeight="1" x14ac:dyDescent="0.25">
      <c r="B647" s="136"/>
      <c r="C647" s="136"/>
      <c r="D647" s="136"/>
      <c r="E647" s="136"/>
      <c r="F647" s="136"/>
      <c r="G647" s="136"/>
      <c r="H647" s="136"/>
      <c r="I647" s="136"/>
      <c r="J647" s="136"/>
      <c r="K647" s="136"/>
      <c r="L647" s="136"/>
      <c r="M647" s="136"/>
      <c r="N647" s="136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</row>
    <row r="648" spans="2:27" ht="14.25" customHeight="1" x14ac:dyDescent="0.25">
      <c r="B648" s="136"/>
      <c r="C648" s="136"/>
      <c r="D648" s="136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</row>
    <row r="649" spans="2:27" ht="14.25" customHeight="1" x14ac:dyDescent="0.25">
      <c r="B649" s="136"/>
      <c r="C649" s="136"/>
      <c r="D649" s="136"/>
      <c r="E649" s="136"/>
      <c r="F649" s="136"/>
      <c r="G649" s="136"/>
      <c r="H649" s="136"/>
      <c r="I649" s="136"/>
      <c r="J649" s="136"/>
      <c r="K649" s="136"/>
      <c r="L649" s="136"/>
      <c r="M649" s="136"/>
      <c r="N649" s="136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</row>
    <row r="650" spans="2:27" ht="14.25" customHeight="1" x14ac:dyDescent="0.25">
      <c r="B650" s="136"/>
      <c r="C650" s="136"/>
      <c r="D650" s="136"/>
      <c r="E650" s="136"/>
      <c r="F650" s="136"/>
      <c r="G650" s="136"/>
      <c r="H650" s="136"/>
      <c r="I650" s="136"/>
      <c r="J650" s="136"/>
      <c r="K650" s="136"/>
      <c r="L650" s="136"/>
      <c r="M650" s="136"/>
      <c r="N650" s="136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</row>
    <row r="651" spans="2:27" ht="14.25" customHeight="1" x14ac:dyDescent="0.25">
      <c r="B651" s="136"/>
      <c r="C651" s="136"/>
      <c r="D651" s="136"/>
      <c r="E651" s="136"/>
      <c r="F651" s="136"/>
      <c r="G651" s="136"/>
      <c r="H651" s="136"/>
      <c r="I651" s="136"/>
      <c r="J651" s="136"/>
      <c r="K651" s="136"/>
      <c r="L651" s="136"/>
      <c r="M651" s="136"/>
      <c r="N651" s="136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</row>
    <row r="652" spans="2:27" ht="14.25" customHeight="1" x14ac:dyDescent="0.25">
      <c r="B652" s="136"/>
      <c r="C652" s="136"/>
      <c r="D652" s="136"/>
      <c r="E652" s="136"/>
      <c r="F652" s="136"/>
      <c r="G652" s="136"/>
      <c r="H652" s="136"/>
      <c r="I652" s="136"/>
      <c r="J652" s="136"/>
      <c r="K652" s="136"/>
      <c r="L652" s="136"/>
      <c r="M652" s="136"/>
      <c r="N652" s="136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</row>
    <row r="653" spans="2:27" ht="14.25" customHeight="1" x14ac:dyDescent="0.25">
      <c r="B653" s="136"/>
      <c r="C653" s="136"/>
      <c r="D653" s="136"/>
      <c r="E653" s="136"/>
      <c r="F653" s="136"/>
      <c r="G653" s="136"/>
      <c r="H653" s="136"/>
      <c r="I653" s="136"/>
      <c r="J653" s="136"/>
      <c r="K653" s="136"/>
      <c r="L653" s="136"/>
      <c r="M653" s="136"/>
      <c r="N653" s="136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</row>
    <row r="654" spans="2:27" ht="14.25" customHeight="1" x14ac:dyDescent="0.25">
      <c r="B654" s="136"/>
      <c r="C654" s="136"/>
      <c r="D654" s="136"/>
      <c r="E654" s="136"/>
      <c r="F654" s="136"/>
      <c r="G654" s="136"/>
      <c r="H654" s="136"/>
      <c r="I654" s="136"/>
      <c r="J654" s="136"/>
      <c r="K654" s="136"/>
      <c r="L654" s="136"/>
      <c r="M654" s="136"/>
      <c r="N654" s="136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</row>
    <row r="655" spans="2:27" ht="14.25" customHeight="1" x14ac:dyDescent="0.25">
      <c r="B655" s="136"/>
      <c r="C655" s="136"/>
      <c r="D655" s="136"/>
      <c r="E655" s="136"/>
      <c r="F655" s="136"/>
      <c r="G655" s="136"/>
      <c r="H655" s="136"/>
      <c r="I655" s="136"/>
      <c r="J655" s="136"/>
      <c r="K655" s="136"/>
      <c r="L655" s="136"/>
      <c r="M655" s="136"/>
      <c r="N655" s="136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</row>
    <row r="656" spans="2:27" ht="14.25" customHeight="1" x14ac:dyDescent="0.25">
      <c r="B656" s="136"/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</row>
    <row r="657" spans="2:27" ht="14.25" customHeight="1" x14ac:dyDescent="0.25">
      <c r="B657" s="136"/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</row>
    <row r="658" spans="2:27" ht="14.25" customHeight="1" x14ac:dyDescent="0.25">
      <c r="B658" s="136"/>
      <c r="C658" s="136"/>
      <c r="D658" s="136"/>
      <c r="E658" s="136"/>
      <c r="F658" s="136"/>
      <c r="G658" s="136"/>
      <c r="H658" s="136"/>
      <c r="I658" s="136"/>
      <c r="J658" s="136"/>
      <c r="K658" s="136"/>
      <c r="L658" s="136"/>
      <c r="M658" s="136"/>
      <c r="N658" s="136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</row>
    <row r="659" spans="2:27" ht="14.25" customHeight="1" x14ac:dyDescent="0.25">
      <c r="B659" s="136"/>
      <c r="C659" s="136"/>
      <c r="D659" s="136"/>
      <c r="E659" s="136"/>
      <c r="F659" s="136"/>
      <c r="G659" s="136"/>
      <c r="H659" s="136"/>
      <c r="I659" s="136"/>
      <c r="J659" s="136"/>
      <c r="K659" s="136"/>
      <c r="L659" s="136"/>
      <c r="M659" s="136"/>
      <c r="N659" s="136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</row>
    <row r="660" spans="2:27" ht="14.25" customHeight="1" x14ac:dyDescent="0.25">
      <c r="B660" s="136"/>
      <c r="C660" s="136"/>
      <c r="D660" s="136"/>
      <c r="E660" s="136"/>
      <c r="F660" s="136"/>
      <c r="G660" s="136"/>
      <c r="H660" s="136"/>
      <c r="I660" s="136"/>
      <c r="J660" s="136"/>
      <c r="K660" s="136"/>
      <c r="L660" s="136"/>
      <c r="M660" s="136"/>
      <c r="N660" s="136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</row>
    <row r="661" spans="2:27" ht="14.25" customHeight="1" x14ac:dyDescent="0.25">
      <c r="B661" s="136"/>
      <c r="C661" s="136"/>
      <c r="D661" s="136"/>
      <c r="E661" s="136"/>
      <c r="F661" s="136"/>
      <c r="G661" s="136"/>
      <c r="H661" s="136"/>
      <c r="I661" s="136"/>
      <c r="J661" s="136"/>
      <c r="K661" s="136"/>
      <c r="L661" s="136"/>
      <c r="M661" s="136"/>
      <c r="N661" s="136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</row>
    <row r="662" spans="2:27" ht="14.25" customHeight="1" x14ac:dyDescent="0.25">
      <c r="B662" s="136"/>
      <c r="C662" s="136"/>
      <c r="D662" s="136"/>
      <c r="E662" s="136"/>
      <c r="F662" s="136"/>
      <c r="G662" s="136"/>
      <c r="H662" s="136"/>
      <c r="I662" s="136"/>
      <c r="J662" s="136"/>
      <c r="K662" s="136"/>
      <c r="L662" s="136"/>
      <c r="M662" s="136"/>
      <c r="N662" s="136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</row>
    <row r="663" spans="2:27" ht="14.25" customHeight="1" x14ac:dyDescent="0.25">
      <c r="B663" s="136"/>
      <c r="C663" s="136"/>
      <c r="D663" s="136"/>
      <c r="E663" s="136"/>
      <c r="F663" s="136"/>
      <c r="G663" s="136"/>
      <c r="H663" s="136"/>
      <c r="I663" s="136"/>
      <c r="J663" s="136"/>
      <c r="K663" s="136"/>
      <c r="L663" s="136"/>
      <c r="M663" s="136"/>
      <c r="N663" s="136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</row>
    <row r="664" spans="2:27" ht="14.25" customHeight="1" x14ac:dyDescent="0.25">
      <c r="B664" s="136"/>
      <c r="C664" s="136"/>
      <c r="D664" s="136"/>
      <c r="E664" s="136"/>
      <c r="F664" s="136"/>
      <c r="G664" s="136"/>
      <c r="H664" s="136"/>
      <c r="I664" s="136"/>
      <c r="J664" s="136"/>
      <c r="K664" s="136"/>
      <c r="L664" s="136"/>
      <c r="M664" s="136"/>
      <c r="N664" s="136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</row>
    <row r="665" spans="2:27" ht="14.25" customHeight="1" x14ac:dyDescent="0.25">
      <c r="B665" s="136"/>
      <c r="C665" s="136"/>
      <c r="D665" s="136"/>
      <c r="E665" s="136"/>
      <c r="F665" s="136"/>
      <c r="G665" s="136"/>
      <c r="H665" s="136"/>
      <c r="I665" s="136"/>
      <c r="J665" s="136"/>
      <c r="K665" s="136"/>
      <c r="L665" s="136"/>
      <c r="M665" s="136"/>
      <c r="N665" s="136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</row>
    <row r="666" spans="2:27" ht="14.25" customHeight="1" x14ac:dyDescent="0.25"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</row>
    <row r="667" spans="2:27" ht="14.25" customHeight="1" x14ac:dyDescent="0.25">
      <c r="B667" s="136"/>
      <c r="C667" s="136"/>
      <c r="D667" s="136"/>
      <c r="E667" s="136"/>
      <c r="F667" s="136"/>
      <c r="G667" s="136"/>
      <c r="H667" s="136"/>
      <c r="I667" s="136"/>
      <c r="J667" s="136"/>
      <c r="K667" s="136"/>
      <c r="L667" s="136"/>
      <c r="M667" s="136"/>
      <c r="N667" s="136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</row>
    <row r="668" spans="2:27" ht="14.25" customHeight="1" x14ac:dyDescent="0.25">
      <c r="B668" s="136"/>
      <c r="C668" s="136"/>
      <c r="D668" s="136"/>
      <c r="E668" s="136"/>
      <c r="F668" s="136"/>
      <c r="G668" s="136"/>
      <c r="H668" s="136"/>
      <c r="I668" s="136"/>
      <c r="J668" s="136"/>
      <c r="K668" s="136"/>
      <c r="L668" s="136"/>
      <c r="M668" s="136"/>
      <c r="N668" s="136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</row>
    <row r="669" spans="2:27" ht="14.25" customHeight="1" x14ac:dyDescent="0.25">
      <c r="B669" s="136"/>
      <c r="C669" s="136"/>
      <c r="D669" s="136"/>
      <c r="E669" s="136"/>
      <c r="F669" s="136"/>
      <c r="G669" s="136"/>
      <c r="H669" s="136"/>
      <c r="I669" s="136"/>
      <c r="J669" s="136"/>
      <c r="K669" s="136"/>
      <c r="L669" s="136"/>
      <c r="M669" s="136"/>
      <c r="N669" s="136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</row>
    <row r="670" spans="2:27" ht="14.25" customHeight="1" x14ac:dyDescent="0.25">
      <c r="B670" s="136"/>
      <c r="C670" s="136"/>
      <c r="D670" s="136"/>
      <c r="E670" s="136"/>
      <c r="F670" s="136"/>
      <c r="G670" s="136"/>
      <c r="H670" s="136"/>
      <c r="I670" s="136"/>
      <c r="J670" s="136"/>
      <c r="K670" s="136"/>
      <c r="L670" s="136"/>
      <c r="M670" s="136"/>
      <c r="N670" s="136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</row>
    <row r="671" spans="2:27" ht="14.25" customHeight="1" x14ac:dyDescent="0.25">
      <c r="B671" s="136"/>
      <c r="C671" s="136"/>
      <c r="D671" s="136"/>
      <c r="E671" s="136"/>
      <c r="F671" s="136"/>
      <c r="G671" s="136"/>
      <c r="H671" s="136"/>
      <c r="I671" s="136"/>
      <c r="J671" s="136"/>
      <c r="K671" s="136"/>
      <c r="L671" s="136"/>
      <c r="M671" s="136"/>
      <c r="N671" s="136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</row>
    <row r="672" spans="2:27" ht="14.25" customHeight="1" x14ac:dyDescent="0.25">
      <c r="B672" s="136"/>
      <c r="C672" s="136"/>
      <c r="D672" s="136"/>
      <c r="E672" s="136"/>
      <c r="F672" s="136"/>
      <c r="G672" s="136"/>
      <c r="H672" s="136"/>
      <c r="I672" s="136"/>
      <c r="J672" s="136"/>
      <c r="K672" s="136"/>
      <c r="L672" s="136"/>
      <c r="M672" s="136"/>
      <c r="N672" s="136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</row>
    <row r="673" spans="2:27" ht="14.25" customHeight="1" x14ac:dyDescent="0.25">
      <c r="B673" s="136"/>
      <c r="C673" s="136"/>
      <c r="D673" s="136"/>
      <c r="E673" s="136"/>
      <c r="F673" s="136"/>
      <c r="G673" s="136"/>
      <c r="H673" s="136"/>
      <c r="I673" s="136"/>
      <c r="J673" s="136"/>
      <c r="K673" s="136"/>
      <c r="L673" s="136"/>
      <c r="M673" s="136"/>
      <c r="N673" s="136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</row>
    <row r="674" spans="2:27" ht="14.25" customHeight="1" x14ac:dyDescent="0.25">
      <c r="B674" s="136"/>
      <c r="C674" s="136"/>
      <c r="D674" s="136"/>
      <c r="E674" s="136"/>
      <c r="F674" s="136"/>
      <c r="G674" s="136"/>
      <c r="H674" s="136"/>
      <c r="I674" s="136"/>
      <c r="J674" s="136"/>
      <c r="K674" s="136"/>
      <c r="L674" s="136"/>
      <c r="M674" s="136"/>
      <c r="N674" s="136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</row>
    <row r="675" spans="2:27" ht="14.25" customHeight="1" x14ac:dyDescent="0.25">
      <c r="B675" s="136"/>
      <c r="C675" s="136"/>
      <c r="D675" s="136"/>
      <c r="E675" s="136"/>
      <c r="F675" s="136"/>
      <c r="G675" s="136"/>
      <c r="H675" s="136"/>
      <c r="I675" s="136"/>
      <c r="J675" s="136"/>
      <c r="K675" s="136"/>
      <c r="L675" s="136"/>
      <c r="M675" s="136"/>
      <c r="N675" s="136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</row>
    <row r="676" spans="2:27" ht="14.25" customHeight="1" x14ac:dyDescent="0.25">
      <c r="B676" s="136"/>
      <c r="C676" s="136"/>
      <c r="D676" s="136"/>
      <c r="E676" s="136"/>
      <c r="F676" s="136"/>
      <c r="G676" s="136"/>
      <c r="H676" s="136"/>
      <c r="I676" s="136"/>
      <c r="J676" s="136"/>
      <c r="K676" s="136"/>
      <c r="L676" s="136"/>
      <c r="M676" s="136"/>
      <c r="N676" s="136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</row>
    <row r="677" spans="2:27" ht="14.25" customHeight="1" x14ac:dyDescent="0.25">
      <c r="B677" s="136"/>
      <c r="C677" s="136"/>
      <c r="D677" s="136"/>
      <c r="E677" s="136"/>
      <c r="F677" s="136"/>
      <c r="G677" s="136"/>
      <c r="H677" s="136"/>
      <c r="I677" s="136"/>
      <c r="J677" s="136"/>
      <c r="K677" s="136"/>
      <c r="L677" s="136"/>
      <c r="M677" s="136"/>
      <c r="N677" s="136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</row>
    <row r="678" spans="2:27" ht="14.25" customHeight="1" x14ac:dyDescent="0.25">
      <c r="B678" s="136"/>
      <c r="C678" s="136"/>
      <c r="D678" s="136"/>
      <c r="E678" s="136"/>
      <c r="F678" s="136"/>
      <c r="G678" s="136"/>
      <c r="H678" s="136"/>
      <c r="I678" s="136"/>
      <c r="J678" s="136"/>
      <c r="K678" s="136"/>
      <c r="L678" s="136"/>
      <c r="M678" s="136"/>
      <c r="N678" s="136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</row>
    <row r="679" spans="2:27" ht="14.25" customHeight="1" x14ac:dyDescent="0.25">
      <c r="B679" s="136"/>
      <c r="C679" s="136"/>
      <c r="D679" s="136"/>
      <c r="E679" s="136"/>
      <c r="F679" s="136"/>
      <c r="G679" s="136"/>
      <c r="H679" s="136"/>
      <c r="I679" s="136"/>
      <c r="J679" s="136"/>
      <c r="K679" s="136"/>
      <c r="L679" s="136"/>
      <c r="M679" s="136"/>
      <c r="N679" s="136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</row>
    <row r="680" spans="2:27" ht="14.25" customHeight="1" x14ac:dyDescent="0.25">
      <c r="B680" s="136"/>
      <c r="C680" s="136"/>
      <c r="D680" s="136"/>
      <c r="E680" s="136"/>
      <c r="F680" s="136"/>
      <c r="G680" s="136"/>
      <c r="H680" s="136"/>
      <c r="I680" s="136"/>
      <c r="J680" s="136"/>
      <c r="K680" s="136"/>
      <c r="L680" s="136"/>
      <c r="M680" s="136"/>
      <c r="N680" s="136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</row>
    <row r="681" spans="2:27" ht="14.25" customHeight="1" x14ac:dyDescent="0.25">
      <c r="B681" s="136"/>
      <c r="C681" s="136"/>
      <c r="D681" s="136"/>
      <c r="E681" s="136"/>
      <c r="F681" s="136"/>
      <c r="G681" s="136"/>
      <c r="H681" s="136"/>
      <c r="I681" s="136"/>
      <c r="J681" s="136"/>
      <c r="K681" s="136"/>
      <c r="L681" s="136"/>
      <c r="M681" s="136"/>
      <c r="N681" s="136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</row>
    <row r="682" spans="2:27" ht="14.25" customHeight="1" x14ac:dyDescent="0.25">
      <c r="B682" s="136"/>
      <c r="C682" s="136"/>
      <c r="D682" s="136"/>
      <c r="E682" s="136"/>
      <c r="F682" s="136"/>
      <c r="G682" s="136"/>
      <c r="H682" s="136"/>
      <c r="I682" s="136"/>
      <c r="J682" s="136"/>
      <c r="K682" s="136"/>
      <c r="L682" s="136"/>
      <c r="M682" s="136"/>
      <c r="N682" s="136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</row>
    <row r="683" spans="2:27" ht="14.25" customHeight="1" x14ac:dyDescent="0.25">
      <c r="B683" s="136"/>
      <c r="C683" s="136"/>
      <c r="D683" s="136"/>
      <c r="E683" s="136"/>
      <c r="F683" s="136"/>
      <c r="G683" s="136"/>
      <c r="H683" s="136"/>
      <c r="I683" s="136"/>
      <c r="J683" s="136"/>
      <c r="K683" s="136"/>
      <c r="L683" s="136"/>
      <c r="M683" s="136"/>
      <c r="N683" s="136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</row>
    <row r="684" spans="2:27" ht="14.25" customHeight="1" x14ac:dyDescent="0.25">
      <c r="B684" s="136"/>
      <c r="C684" s="136"/>
      <c r="D684" s="136"/>
      <c r="E684" s="136"/>
      <c r="F684" s="136"/>
      <c r="G684" s="136"/>
      <c r="H684" s="136"/>
      <c r="I684" s="136"/>
      <c r="J684" s="136"/>
      <c r="K684" s="136"/>
      <c r="L684" s="136"/>
      <c r="M684" s="136"/>
      <c r="N684" s="136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</row>
    <row r="685" spans="2:27" ht="14.25" customHeight="1" x14ac:dyDescent="0.25">
      <c r="B685" s="136"/>
      <c r="C685" s="136"/>
      <c r="D685" s="136"/>
      <c r="E685" s="136"/>
      <c r="F685" s="136"/>
      <c r="G685" s="136"/>
      <c r="H685" s="136"/>
      <c r="I685" s="136"/>
      <c r="J685" s="136"/>
      <c r="K685" s="136"/>
      <c r="L685" s="136"/>
      <c r="M685" s="136"/>
      <c r="N685" s="136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</row>
    <row r="686" spans="2:27" ht="14.25" customHeight="1" x14ac:dyDescent="0.25">
      <c r="B686" s="136"/>
      <c r="C686" s="136"/>
      <c r="D686" s="136"/>
      <c r="E686" s="136"/>
      <c r="F686" s="136"/>
      <c r="G686" s="136"/>
      <c r="H686" s="136"/>
      <c r="I686" s="136"/>
      <c r="J686" s="136"/>
      <c r="K686" s="136"/>
      <c r="L686" s="136"/>
      <c r="M686" s="136"/>
      <c r="N686" s="136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</row>
    <row r="687" spans="2:27" ht="14.25" customHeight="1" x14ac:dyDescent="0.25">
      <c r="B687" s="136"/>
      <c r="C687" s="136"/>
      <c r="D687" s="136"/>
      <c r="E687" s="136"/>
      <c r="F687" s="136"/>
      <c r="G687" s="136"/>
      <c r="H687" s="136"/>
      <c r="I687" s="136"/>
      <c r="J687" s="136"/>
      <c r="K687" s="136"/>
      <c r="L687" s="136"/>
      <c r="M687" s="136"/>
      <c r="N687" s="136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</row>
    <row r="688" spans="2:27" ht="14.25" customHeight="1" x14ac:dyDescent="0.25">
      <c r="B688" s="136"/>
      <c r="C688" s="136"/>
      <c r="D688" s="136"/>
      <c r="E688" s="136"/>
      <c r="F688" s="136"/>
      <c r="G688" s="136"/>
      <c r="H688" s="136"/>
      <c r="I688" s="136"/>
      <c r="J688" s="136"/>
      <c r="K688" s="136"/>
      <c r="L688" s="136"/>
      <c r="M688" s="136"/>
      <c r="N688" s="136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</row>
    <row r="689" spans="2:27" ht="14.25" customHeight="1" x14ac:dyDescent="0.25">
      <c r="B689" s="136"/>
      <c r="C689" s="136"/>
      <c r="D689" s="136"/>
      <c r="E689" s="136"/>
      <c r="F689" s="136"/>
      <c r="G689" s="136"/>
      <c r="H689" s="136"/>
      <c r="I689" s="136"/>
      <c r="J689" s="136"/>
      <c r="K689" s="136"/>
      <c r="L689" s="136"/>
      <c r="M689" s="136"/>
      <c r="N689" s="136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</row>
    <row r="690" spans="2:27" ht="14.25" customHeight="1" x14ac:dyDescent="0.25">
      <c r="B690" s="136"/>
      <c r="C690" s="136"/>
      <c r="D690" s="136"/>
      <c r="E690" s="136"/>
      <c r="F690" s="136"/>
      <c r="G690" s="136"/>
      <c r="H690" s="136"/>
      <c r="I690" s="136"/>
      <c r="J690" s="136"/>
      <c r="K690" s="136"/>
      <c r="L690" s="136"/>
      <c r="M690" s="136"/>
      <c r="N690" s="136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</row>
    <row r="691" spans="2:27" ht="14.25" customHeight="1" x14ac:dyDescent="0.25">
      <c r="B691" s="136"/>
      <c r="C691" s="136"/>
      <c r="D691" s="136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</row>
    <row r="692" spans="2:27" ht="14.25" customHeight="1" x14ac:dyDescent="0.25">
      <c r="B692" s="136"/>
      <c r="C692" s="136"/>
      <c r="D692" s="136"/>
      <c r="E692" s="136"/>
      <c r="F692" s="136"/>
      <c r="G692" s="136"/>
      <c r="H692" s="136"/>
      <c r="I692" s="136"/>
      <c r="J692" s="136"/>
      <c r="K692" s="136"/>
      <c r="L692" s="136"/>
      <c r="M692" s="136"/>
      <c r="N692" s="136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</row>
    <row r="693" spans="2:27" ht="14.25" customHeight="1" x14ac:dyDescent="0.25">
      <c r="B693" s="136"/>
      <c r="C693" s="136"/>
      <c r="D693" s="136"/>
      <c r="E693" s="136"/>
      <c r="F693" s="136"/>
      <c r="G693" s="136"/>
      <c r="H693" s="136"/>
      <c r="I693" s="136"/>
      <c r="J693" s="136"/>
      <c r="K693" s="136"/>
      <c r="L693" s="136"/>
      <c r="M693" s="136"/>
      <c r="N693" s="136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</row>
    <row r="694" spans="2:27" ht="14.25" customHeight="1" x14ac:dyDescent="0.25">
      <c r="B694" s="136"/>
      <c r="C694" s="136"/>
      <c r="D694" s="136"/>
      <c r="E694" s="136"/>
      <c r="F694" s="136"/>
      <c r="G694" s="136"/>
      <c r="H694" s="136"/>
      <c r="I694" s="136"/>
      <c r="J694" s="136"/>
      <c r="K694" s="136"/>
      <c r="L694" s="136"/>
      <c r="M694" s="136"/>
      <c r="N694" s="136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</row>
    <row r="695" spans="2:27" ht="14.25" customHeight="1" x14ac:dyDescent="0.25">
      <c r="B695" s="136"/>
      <c r="C695" s="136"/>
      <c r="D695" s="136"/>
      <c r="E695" s="136"/>
      <c r="F695" s="136"/>
      <c r="G695" s="136"/>
      <c r="H695" s="136"/>
      <c r="I695" s="136"/>
      <c r="J695" s="136"/>
      <c r="K695" s="136"/>
      <c r="L695" s="136"/>
      <c r="M695" s="136"/>
      <c r="N695" s="136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</row>
    <row r="696" spans="2:27" ht="14.25" customHeight="1" x14ac:dyDescent="0.25">
      <c r="B696" s="136"/>
      <c r="C696" s="136"/>
      <c r="D696" s="136"/>
      <c r="E696" s="136"/>
      <c r="F696" s="136"/>
      <c r="G696" s="136"/>
      <c r="H696" s="136"/>
      <c r="I696" s="136"/>
      <c r="J696" s="136"/>
      <c r="K696" s="136"/>
      <c r="L696" s="136"/>
      <c r="M696" s="136"/>
      <c r="N696" s="136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</row>
    <row r="697" spans="2:27" ht="14.25" customHeight="1" x14ac:dyDescent="0.25">
      <c r="B697" s="136"/>
      <c r="C697" s="136"/>
      <c r="D697" s="136"/>
      <c r="E697" s="136"/>
      <c r="F697" s="136"/>
      <c r="G697" s="136"/>
      <c r="H697" s="136"/>
      <c r="I697" s="136"/>
      <c r="J697" s="136"/>
      <c r="K697" s="136"/>
      <c r="L697" s="136"/>
      <c r="M697" s="136"/>
      <c r="N697" s="136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</row>
    <row r="698" spans="2:27" ht="14.25" customHeight="1" x14ac:dyDescent="0.25">
      <c r="B698" s="136"/>
      <c r="C698" s="136"/>
      <c r="D698" s="136"/>
      <c r="E698" s="136"/>
      <c r="F698" s="136"/>
      <c r="G698" s="136"/>
      <c r="H698" s="136"/>
      <c r="I698" s="136"/>
      <c r="J698" s="136"/>
      <c r="K698" s="136"/>
      <c r="L698" s="136"/>
      <c r="M698" s="136"/>
      <c r="N698" s="136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</row>
    <row r="699" spans="2:27" ht="14.25" customHeight="1" x14ac:dyDescent="0.25">
      <c r="B699" s="136"/>
      <c r="C699" s="136"/>
      <c r="D699" s="136"/>
      <c r="E699" s="136"/>
      <c r="F699" s="136"/>
      <c r="G699" s="136"/>
      <c r="H699" s="136"/>
      <c r="I699" s="136"/>
      <c r="J699" s="136"/>
      <c r="K699" s="136"/>
      <c r="L699" s="136"/>
      <c r="M699" s="136"/>
      <c r="N699" s="136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</row>
    <row r="700" spans="2:27" ht="14.25" customHeight="1" x14ac:dyDescent="0.25">
      <c r="B700" s="136"/>
      <c r="C700" s="136"/>
      <c r="D700" s="136"/>
      <c r="E700" s="136"/>
      <c r="F700" s="136"/>
      <c r="G700" s="136"/>
      <c r="H700" s="136"/>
      <c r="I700" s="136"/>
      <c r="J700" s="136"/>
      <c r="K700" s="136"/>
      <c r="L700" s="136"/>
      <c r="M700" s="136"/>
      <c r="N700" s="136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</row>
    <row r="701" spans="2:27" ht="14.25" customHeight="1" x14ac:dyDescent="0.25"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</row>
    <row r="702" spans="2:27" ht="14.25" customHeight="1" x14ac:dyDescent="0.25">
      <c r="B702" s="136"/>
      <c r="C702" s="136"/>
      <c r="D702" s="136"/>
      <c r="E702" s="136"/>
      <c r="F702" s="136"/>
      <c r="G702" s="136"/>
      <c r="H702" s="136"/>
      <c r="I702" s="136"/>
      <c r="J702" s="136"/>
      <c r="K702" s="136"/>
      <c r="L702" s="136"/>
      <c r="M702" s="136"/>
      <c r="N702" s="136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</row>
    <row r="703" spans="2:27" ht="14.25" customHeight="1" x14ac:dyDescent="0.25">
      <c r="B703" s="136"/>
      <c r="C703" s="136"/>
      <c r="D703" s="136"/>
      <c r="E703" s="136"/>
      <c r="F703" s="136"/>
      <c r="G703" s="136"/>
      <c r="H703" s="136"/>
      <c r="I703" s="136"/>
      <c r="J703" s="136"/>
      <c r="K703" s="136"/>
      <c r="L703" s="136"/>
      <c r="M703" s="136"/>
      <c r="N703" s="136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</row>
    <row r="704" spans="2:27" ht="14.25" customHeight="1" x14ac:dyDescent="0.25">
      <c r="B704" s="136"/>
      <c r="C704" s="136"/>
      <c r="D704" s="136"/>
      <c r="E704" s="136"/>
      <c r="F704" s="136"/>
      <c r="G704" s="136"/>
      <c r="H704" s="136"/>
      <c r="I704" s="136"/>
      <c r="J704" s="136"/>
      <c r="K704" s="136"/>
      <c r="L704" s="136"/>
      <c r="M704" s="136"/>
      <c r="N704" s="136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</row>
    <row r="705" spans="2:27" ht="14.25" customHeight="1" x14ac:dyDescent="0.25">
      <c r="B705" s="136"/>
      <c r="C705" s="136"/>
      <c r="D705" s="136"/>
      <c r="E705" s="136"/>
      <c r="F705" s="136"/>
      <c r="G705" s="136"/>
      <c r="H705" s="136"/>
      <c r="I705" s="136"/>
      <c r="J705" s="136"/>
      <c r="K705" s="136"/>
      <c r="L705" s="136"/>
      <c r="M705" s="136"/>
      <c r="N705" s="136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</row>
    <row r="706" spans="2:27" ht="14.25" customHeight="1" x14ac:dyDescent="0.25">
      <c r="B706" s="136"/>
      <c r="C706" s="136"/>
      <c r="D706" s="136"/>
      <c r="E706" s="136"/>
      <c r="F706" s="136"/>
      <c r="G706" s="136"/>
      <c r="H706" s="136"/>
      <c r="I706" s="136"/>
      <c r="J706" s="136"/>
      <c r="K706" s="136"/>
      <c r="L706" s="136"/>
      <c r="M706" s="136"/>
      <c r="N706" s="136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</row>
    <row r="707" spans="2:27" ht="14.25" customHeight="1" x14ac:dyDescent="0.25">
      <c r="B707" s="136"/>
      <c r="C707" s="136"/>
      <c r="D707" s="136"/>
      <c r="E707" s="136"/>
      <c r="F707" s="136"/>
      <c r="G707" s="136"/>
      <c r="H707" s="136"/>
      <c r="I707" s="136"/>
      <c r="J707" s="136"/>
      <c r="K707" s="136"/>
      <c r="L707" s="136"/>
      <c r="M707" s="136"/>
      <c r="N707" s="136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</row>
    <row r="708" spans="2:27" ht="14.25" customHeight="1" x14ac:dyDescent="0.25">
      <c r="B708" s="136"/>
      <c r="C708" s="136"/>
      <c r="D708" s="136"/>
      <c r="E708" s="136"/>
      <c r="F708" s="136"/>
      <c r="G708" s="136"/>
      <c r="H708" s="136"/>
      <c r="I708" s="136"/>
      <c r="J708" s="136"/>
      <c r="K708" s="136"/>
      <c r="L708" s="136"/>
      <c r="M708" s="136"/>
      <c r="N708" s="136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</row>
    <row r="709" spans="2:27" ht="14.25" customHeight="1" x14ac:dyDescent="0.25">
      <c r="B709" s="136"/>
      <c r="C709" s="136"/>
      <c r="D709" s="136"/>
      <c r="E709" s="136"/>
      <c r="F709" s="136"/>
      <c r="G709" s="136"/>
      <c r="H709" s="136"/>
      <c r="I709" s="136"/>
      <c r="J709" s="136"/>
      <c r="K709" s="136"/>
      <c r="L709" s="136"/>
      <c r="M709" s="136"/>
      <c r="N709" s="136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</row>
    <row r="710" spans="2:27" ht="14.25" customHeight="1" x14ac:dyDescent="0.25">
      <c r="B710" s="136"/>
      <c r="C710" s="136"/>
      <c r="D710" s="136"/>
      <c r="E710" s="136"/>
      <c r="F710" s="136"/>
      <c r="G710" s="136"/>
      <c r="H710" s="136"/>
      <c r="I710" s="136"/>
      <c r="J710" s="136"/>
      <c r="K710" s="136"/>
      <c r="L710" s="136"/>
      <c r="M710" s="136"/>
      <c r="N710" s="136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</row>
    <row r="711" spans="2:27" ht="14.25" customHeight="1" x14ac:dyDescent="0.25">
      <c r="B711" s="136"/>
      <c r="C711" s="136"/>
      <c r="D711" s="136"/>
      <c r="E711" s="136"/>
      <c r="F711" s="136"/>
      <c r="G711" s="136"/>
      <c r="H711" s="136"/>
      <c r="I711" s="136"/>
      <c r="J711" s="136"/>
      <c r="K711" s="136"/>
      <c r="L711" s="136"/>
      <c r="M711" s="136"/>
      <c r="N711" s="136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</row>
    <row r="712" spans="2:27" ht="14.25" customHeight="1" x14ac:dyDescent="0.25">
      <c r="B712" s="136"/>
      <c r="C712" s="136"/>
      <c r="D712" s="136"/>
      <c r="E712" s="136"/>
      <c r="F712" s="136"/>
      <c r="G712" s="136"/>
      <c r="H712" s="136"/>
      <c r="I712" s="136"/>
      <c r="J712" s="136"/>
      <c r="K712" s="136"/>
      <c r="L712" s="136"/>
      <c r="M712" s="136"/>
      <c r="N712" s="136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</row>
    <row r="713" spans="2:27" ht="14.25" customHeight="1" x14ac:dyDescent="0.25">
      <c r="B713" s="136"/>
      <c r="C713" s="136"/>
      <c r="D713" s="136"/>
      <c r="E713" s="136"/>
      <c r="F713" s="136"/>
      <c r="G713" s="136"/>
      <c r="H713" s="136"/>
      <c r="I713" s="136"/>
      <c r="J713" s="136"/>
      <c r="K713" s="136"/>
      <c r="L713" s="136"/>
      <c r="M713" s="136"/>
      <c r="N713" s="136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</row>
    <row r="714" spans="2:27" ht="14.25" customHeight="1" x14ac:dyDescent="0.25">
      <c r="B714" s="136"/>
      <c r="C714" s="136"/>
      <c r="D714" s="136"/>
      <c r="E714" s="136"/>
      <c r="F714" s="136"/>
      <c r="G714" s="136"/>
      <c r="H714" s="136"/>
      <c r="I714" s="136"/>
      <c r="J714" s="136"/>
      <c r="K714" s="136"/>
      <c r="L714" s="136"/>
      <c r="M714" s="136"/>
      <c r="N714" s="136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</row>
    <row r="715" spans="2:27" ht="14.25" customHeight="1" x14ac:dyDescent="0.25">
      <c r="B715" s="136"/>
      <c r="C715" s="136"/>
      <c r="D715" s="136"/>
      <c r="E715" s="136"/>
      <c r="F715" s="136"/>
      <c r="G715" s="136"/>
      <c r="H715" s="136"/>
      <c r="I715" s="136"/>
      <c r="J715" s="136"/>
      <c r="K715" s="136"/>
      <c r="L715" s="136"/>
      <c r="M715" s="136"/>
      <c r="N715" s="136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</row>
    <row r="716" spans="2:27" ht="14.25" customHeight="1" x14ac:dyDescent="0.25">
      <c r="B716" s="136"/>
      <c r="C716" s="136"/>
      <c r="D716" s="136"/>
      <c r="E716" s="136"/>
      <c r="F716" s="136"/>
      <c r="G716" s="136"/>
      <c r="H716" s="136"/>
      <c r="I716" s="136"/>
      <c r="J716" s="136"/>
      <c r="K716" s="136"/>
      <c r="L716" s="136"/>
      <c r="M716" s="136"/>
      <c r="N716" s="136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</row>
    <row r="717" spans="2:27" ht="14.25" customHeight="1" x14ac:dyDescent="0.25">
      <c r="B717" s="136"/>
      <c r="C717" s="136"/>
      <c r="D717" s="136"/>
      <c r="E717" s="136"/>
      <c r="F717" s="136"/>
      <c r="G717" s="136"/>
      <c r="H717" s="136"/>
      <c r="I717" s="136"/>
      <c r="J717" s="136"/>
      <c r="K717" s="136"/>
      <c r="L717" s="136"/>
      <c r="M717" s="136"/>
      <c r="N717" s="136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</row>
    <row r="718" spans="2:27" ht="14.25" customHeight="1" x14ac:dyDescent="0.25">
      <c r="B718" s="136"/>
      <c r="C718" s="136"/>
      <c r="D718" s="136"/>
      <c r="E718" s="136"/>
      <c r="F718" s="136"/>
      <c r="G718" s="136"/>
      <c r="H718" s="136"/>
      <c r="I718" s="136"/>
      <c r="J718" s="136"/>
      <c r="K718" s="136"/>
      <c r="L718" s="136"/>
      <c r="M718" s="136"/>
      <c r="N718" s="136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</row>
    <row r="719" spans="2:27" ht="14.25" customHeight="1" x14ac:dyDescent="0.25">
      <c r="B719" s="136"/>
      <c r="C719" s="136"/>
      <c r="D719" s="136"/>
      <c r="E719" s="136"/>
      <c r="F719" s="136"/>
      <c r="G719" s="136"/>
      <c r="H719" s="136"/>
      <c r="I719" s="136"/>
      <c r="J719" s="136"/>
      <c r="K719" s="136"/>
      <c r="L719" s="136"/>
      <c r="M719" s="136"/>
      <c r="N719" s="136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</row>
    <row r="720" spans="2:27" ht="14.25" customHeight="1" x14ac:dyDescent="0.25">
      <c r="B720" s="136"/>
      <c r="C720" s="136"/>
      <c r="D720" s="136"/>
      <c r="E720" s="136"/>
      <c r="F720" s="136"/>
      <c r="G720" s="136"/>
      <c r="H720" s="136"/>
      <c r="I720" s="136"/>
      <c r="J720" s="136"/>
      <c r="K720" s="136"/>
      <c r="L720" s="136"/>
      <c r="M720" s="136"/>
      <c r="N720" s="136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</row>
    <row r="721" spans="2:27" ht="14.25" customHeight="1" x14ac:dyDescent="0.25">
      <c r="B721" s="136"/>
      <c r="C721" s="136"/>
      <c r="D721" s="136"/>
      <c r="E721" s="136"/>
      <c r="F721" s="136"/>
      <c r="G721" s="136"/>
      <c r="H721" s="136"/>
      <c r="I721" s="136"/>
      <c r="J721" s="136"/>
      <c r="K721" s="136"/>
      <c r="L721" s="136"/>
      <c r="M721" s="136"/>
      <c r="N721" s="136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</row>
    <row r="722" spans="2:27" ht="14.25" customHeight="1" x14ac:dyDescent="0.25">
      <c r="B722" s="136"/>
      <c r="C722" s="136"/>
      <c r="D722" s="136"/>
      <c r="E722" s="136"/>
      <c r="F722" s="136"/>
      <c r="G722" s="136"/>
      <c r="H722" s="136"/>
      <c r="I722" s="136"/>
      <c r="J722" s="136"/>
      <c r="K722" s="136"/>
      <c r="L722" s="136"/>
      <c r="M722" s="136"/>
      <c r="N722" s="136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</row>
    <row r="723" spans="2:27" ht="14.25" customHeight="1" x14ac:dyDescent="0.25">
      <c r="B723" s="136"/>
      <c r="C723" s="136"/>
      <c r="D723" s="136"/>
      <c r="E723" s="136"/>
      <c r="F723" s="136"/>
      <c r="G723" s="136"/>
      <c r="H723" s="136"/>
      <c r="I723" s="136"/>
      <c r="J723" s="136"/>
      <c r="K723" s="136"/>
      <c r="L723" s="136"/>
      <c r="M723" s="136"/>
      <c r="N723" s="136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</row>
    <row r="724" spans="2:27" ht="14.25" customHeight="1" x14ac:dyDescent="0.25">
      <c r="B724" s="136"/>
      <c r="C724" s="136"/>
      <c r="D724" s="136"/>
      <c r="E724" s="136"/>
      <c r="F724" s="136"/>
      <c r="G724" s="136"/>
      <c r="H724" s="136"/>
      <c r="I724" s="136"/>
      <c r="J724" s="136"/>
      <c r="K724" s="136"/>
      <c r="L724" s="136"/>
      <c r="M724" s="136"/>
      <c r="N724" s="136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</row>
    <row r="725" spans="2:27" ht="14.25" customHeight="1" x14ac:dyDescent="0.25">
      <c r="B725" s="136"/>
      <c r="C725" s="136"/>
      <c r="D725" s="136"/>
      <c r="E725" s="136"/>
      <c r="F725" s="136"/>
      <c r="G725" s="136"/>
      <c r="H725" s="136"/>
      <c r="I725" s="136"/>
      <c r="J725" s="136"/>
      <c r="K725" s="136"/>
      <c r="L725" s="136"/>
      <c r="M725" s="136"/>
      <c r="N725" s="136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</row>
    <row r="726" spans="2:27" ht="14.25" customHeight="1" x14ac:dyDescent="0.25">
      <c r="B726" s="136"/>
      <c r="C726" s="136"/>
      <c r="D726" s="136"/>
      <c r="E726" s="136"/>
      <c r="F726" s="136"/>
      <c r="G726" s="136"/>
      <c r="H726" s="136"/>
      <c r="I726" s="136"/>
      <c r="J726" s="136"/>
      <c r="K726" s="136"/>
      <c r="L726" s="136"/>
      <c r="M726" s="136"/>
      <c r="N726" s="136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</row>
    <row r="727" spans="2:27" ht="14.25" customHeight="1" x14ac:dyDescent="0.25">
      <c r="B727" s="136"/>
      <c r="C727" s="136"/>
      <c r="D727" s="136"/>
      <c r="E727" s="136"/>
      <c r="F727" s="136"/>
      <c r="G727" s="136"/>
      <c r="H727" s="136"/>
      <c r="I727" s="136"/>
      <c r="J727" s="136"/>
      <c r="K727" s="136"/>
      <c r="L727" s="136"/>
      <c r="M727" s="136"/>
      <c r="N727" s="136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</row>
    <row r="728" spans="2:27" ht="14.25" customHeight="1" x14ac:dyDescent="0.25">
      <c r="B728" s="136"/>
      <c r="C728" s="136"/>
      <c r="D728" s="136"/>
      <c r="E728" s="136"/>
      <c r="F728" s="136"/>
      <c r="G728" s="136"/>
      <c r="H728" s="136"/>
      <c r="I728" s="136"/>
      <c r="J728" s="136"/>
      <c r="K728" s="136"/>
      <c r="L728" s="136"/>
      <c r="M728" s="136"/>
      <c r="N728" s="136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</row>
    <row r="729" spans="2:27" ht="14.25" customHeight="1" x14ac:dyDescent="0.25">
      <c r="B729" s="136"/>
      <c r="C729" s="136"/>
      <c r="D729" s="136"/>
      <c r="E729" s="136"/>
      <c r="F729" s="136"/>
      <c r="G729" s="136"/>
      <c r="H729" s="136"/>
      <c r="I729" s="136"/>
      <c r="J729" s="136"/>
      <c r="K729" s="136"/>
      <c r="L729" s="136"/>
      <c r="M729" s="136"/>
      <c r="N729" s="136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</row>
    <row r="730" spans="2:27" ht="14.25" customHeight="1" x14ac:dyDescent="0.25">
      <c r="B730" s="136"/>
      <c r="C730" s="136"/>
      <c r="D730" s="136"/>
      <c r="E730" s="136"/>
      <c r="F730" s="136"/>
      <c r="G730" s="136"/>
      <c r="H730" s="136"/>
      <c r="I730" s="136"/>
      <c r="J730" s="136"/>
      <c r="K730" s="136"/>
      <c r="L730" s="136"/>
      <c r="M730" s="136"/>
      <c r="N730" s="136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</row>
    <row r="731" spans="2:27" ht="14.25" customHeight="1" x14ac:dyDescent="0.25">
      <c r="B731" s="136"/>
      <c r="C731" s="136"/>
      <c r="D731" s="136"/>
      <c r="E731" s="136"/>
      <c r="F731" s="136"/>
      <c r="G731" s="136"/>
      <c r="H731" s="136"/>
      <c r="I731" s="136"/>
      <c r="J731" s="136"/>
      <c r="K731" s="136"/>
      <c r="L731" s="136"/>
      <c r="M731" s="136"/>
      <c r="N731" s="136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</row>
    <row r="732" spans="2:27" ht="14.25" customHeight="1" x14ac:dyDescent="0.25">
      <c r="B732" s="136"/>
      <c r="C732" s="136"/>
      <c r="D732" s="136"/>
      <c r="E732" s="136"/>
      <c r="F732" s="136"/>
      <c r="G732" s="136"/>
      <c r="H732" s="136"/>
      <c r="I732" s="136"/>
      <c r="J732" s="136"/>
      <c r="K732" s="136"/>
      <c r="L732" s="136"/>
      <c r="M732" s="136"/>
      <c r="N732" s="136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</row>
    <row r="733" spans="2:27" ht="14.25" customHeight="1" x14ac:dyDescent="0.25">
      <c r="B733" s="136"/>
      <c r="C733" s="136"/>
      <c r="D733" s="136"/>
      <c r="E733" s="136"/>
      <c r="F733" s="136"/>
      <c r="G733" s="136"/>
      <c r="H733" s="136"/>
      <c r="I733" s="136"/>
      <c r="J733" s="136"/>
      <c r="K733" s="136"/>
      <c r="L733" s="136"/>
      <c r="M733" s="136"/>
      <c r="N733" s="136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</row>
    <row r="734" spans="2:27" ht="14.25" customHeight="1" x14ac:dyDescent="0.25">
      <c r="B734" s="136"/>
      <c r="C734" s="136"/>
      <c r="D734" s="136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</row>
    <row r="735" spans="2:27" ht="14.25" customHeight="1" x14ac:dyDescent="0.25">
      <c r="B735" s="136"/>
      <c r="C735" s="136"/>
      <c r="D735" s="136"/>
      <c r="E735" s="136"/>
      <c r="F735" s="136"/>
      <c r="G735" s="136"/>
      <c r="H735" s="136"/>
      <c r="I735" s="136"/>
      <c r="J735" s="136"/>
      <c r="K735" s="136"/>
      <c r="L735" s="136"/>
      <c r="M735" s="136"/>
      <c r="N735" s="136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</row>
    <row r="736" spans="2:27" ht="14.25" customHeight="1" x14ac:dyDescent="0.25"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</row>
    <row r="737" spans="2:27" ht="14.25" customHeight="1" x14ac:dyDescent="0.25">
      <c r="B737" s="136"/>
      <c r="C737" s="136"/>
      <c r="D737" s="136"/>
      <c r="E737" s="136"/>
      <c r="F737" s="136"/>
      <c r="G737" s="136"/>
      <c r="H737" s="136"/>
      <c r="I737" s="136"/>
      <c r="J737" s="136"/>
      <c r="K737" s="136"/>
      <c r="L737" s="136"/>
      <c r="M737" s="136"/>
      <c r="N737" s="136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</row>
    <row r="738" spans="2:27" ht="14.25" customHeight="1" x14ac:dyDescent="0.25">
      <c r="B738" s="136"/>
      <c r="C738" s="136"/>
      <c r="D738" s="136"/>
      <c r="E738" s="136"/>
      <c r="F738" s="136"/>
      <c r="G738" s="136"/>
      <c r="H738" s="136"/>
      <c r="I738" s="136"/>
      <c r="J738" s="136"/>
      <c r="K738" s="136"/>
      <c r="L738" s="136"/>
      <c r="M738" s="136"/>
      <c r="N738" s="136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</row>
    <row r="739" spans="2:27" ht="14.25" customHeight="1" x14ac:dyDescent="0.25">
      <c r="B739" s="136"/>
      <c r="C739" s="136"/>
      <c r="D739" s="136"/>
      <c r="E739" s="136"/>
      <c r="F739" s="136"/>
      <c r="G739" s="136"/>
      <c r="H739" s="136"/>
      <c r="I739" s="136"/>
      <c r="J739" s="136"/>
      <c r="K739" s="136"/>
      <c r="L739" s="136"/>
      <c r="M739" s="136"/>
      <c r="N739" s="136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</row>
    <row r="740" spans="2:27" ht="14.25" customHeight="1" x14ac:dyDescent="0.25">
      <c r="B740" s="136"/>
      <c r="C740" s="136"/>
      <c r="D740" s="136"/>
      <c r="E740" s="136"/>
      <c r="F740" s="136"/>
      <c r="G740" s="136"/>
      <c r="H740" s="136"/>
      <c r="I740" s="136"/>
      <c r="J740" s="136"/>
      <c r="K740" s="136"/>
      <c r="L740" s="136"/>
      <c r="M740" s="136"/>
      <c r="N740" s="136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</row>
    <row r="741" spans="2:27" ht="14.25" customHeight="1" x14ac:dyDescent="0.25">
      <c r="B741" s="136"/>
      <c r="C741" s="136"/>
      <c r="D741" s="136"/>
      <c r="E741" s="136"/>
      <c r="F741" s="136"/>
      <c r="G741" s="136"/>
      <c r="H741" s="136"/>
      <c r="I741" s="136"/>
      <c r="J741" s="136"/>
      <c r="K741" s="136"/>
      <c r="L741" s="136"/>
      <c r="M741" s="136"/>
      <c r="N741" s="136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</row>
    <row r="742" spans="2:27" ht="14.25" customHeight="1" x14ac:dyDescent="0.25">
      <c r="B742" s="136"/>
      <c r="C742" s="136"/>
      <c r="D742" s="136"/>
      <c r="E742" s="136"/>
      <c r="F742" s="136"/>
      <c r="G742" s="136"/>
      <c r="H742" s="136"/>
      <c r="I742" s="136"/>
      <c r="J742" s="136"/>
      <c r="K742" s="136"/>
      <c r="L742" s="136"/>
      <c r="M742" s="136"/>
      <c r="N742" s="136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</row>
    <row r="743" spans="2:27" ht="14.25" customHeight="1" x14ac:dyDescent="0.25">
      <c r="B743" s="136"/>
      <c r="C743" s="136"/>
      <c r="D743" s="136"/>
      <c r="E743" s="136"/>
      <c r="F743" s="136"/>
      <c r="G743" s="136"/>
      <c r="H743" s="136"/>
      <c r="I743" s="136"/>
      <c r="J743" s="136"/>
      <c r="K743" s="136"/>
      <c r="L743" s="136"/>
      <c r="M743" s="136"/>
      <c r="N743" s="136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</row>
    <row r="744" spans="2:27" ht="14.25" customHeight="1" x14ac:dyDescent="0.25">
      <c r="B744" s="136"/>
      <c r="C744" s="136"/>
      <c r="D744" s="136"/>
      <c r="E744" s="136"/>
      <c r="F744" s="136"/>
      <c r="G744" s="136"/>
      <c r="H744" s="136"/>
      <c r="I744" s="136"/>
      <c r="J744" s="136"/>
      <c r="K744" s="136"/>
      <c r="L744" s="136"/>
      <c r="M744" s="136"/>
      <c r="N744" s="136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</row>
    <row r="745" spans="2:27" ht="14.25" customHeight="1" x14ac:dyDescent="0.25">
      <c r="B745" s="136"/>
      <c r="C745" s="136"/>
      <c r="D745" s="136"/>
      <c r="E745" s="136"/>
      <c r="F745" s="136"/>
      <c r="G745" s="136"/>
      <c r="H745" s="136"/>
      <c r="I745" s="136"/>
      <c r="J745" s="136"/>
      <c r="K745" s="136"/>
      <c r="L745" s="136"/>
      <c r="M745" s="136"/>
      <c r="N745" s="136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</row>
    <row r="746" spans="2:27" ht="14.25" customHeight="1" x14ac:dyDescent="0.25">
      <c r="B746" s="136"/>
      <c r="C746" s="136"/>
      <c r="D746" s="136"/>
      <c r="E746" s="136"/>
      <c r="F746" s="136"/>
      <c r="G746" s="136"/>
      <c r="H746" s="136"/>
      <c r="I746" s="136"/>
      <c r="J746" s="136"/>
      <c r="K746" s="136"/>
      <c r="L746" s="136"/>
      <c r="M746" s="136"/>
      <c r="N746" s="136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</row>
    <row r="747" spans="2:27" ht="14.25" customHeight="1" x14ac:dyDescent="0.25">
      <c r="B747" s="136"/>
      <c r="C747" s="136"/>
      <c r="D747" s="136"/>
      <c r="E747" s="136"/>
      <c r="F747" s="136"/>
      <c r="G747" s="136"/>
      <c r="H747" s="136"/>
      <c r="I747" s="136"/>
      <c r="J747" s="136"/>
      <c r="K747" s="136"/>
      <c r="L747" s="136"/>
      <c r="M747" s="136"/>
      <c r="N747" s="136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</row>
    <row r="748" spans="2:27" ht="14.25" customHeight="1" x14ac:dyDescent="0.25">
      <c r="B748" s="136"/>
      <c r="C748" s="136"/>
      <c r="D748" s="136"/>
      <c r="E748" s="136"/>
      <c r="F748" s="136"/>
      <c r="G748" s="136"/>
      <c r="H748" s="136"/>
      <c r="I748" s="136"/>
      <c r="J748" s="136"/>
      <c r="K748" s="136"/>
      <c r="L748" s="136"/>
      <c r="M748" s="136"/>
      <c r="N748" s="136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</row>
    <row r="749" spans="2:27" ht="14.25" customHeight="1" x14ac:dyDescent="0.25">
      <c r="B749" s="136"/>
      <c r="C749" s="136"/>
      <c r="D749" s="136"/>
      <c r="E749" s="136"/>
      <c r="F749" s="136"/>
      <c r="G749" s="136"/>
      <c r="H749" s="136"/>
      <c r="I749" s="136"/>
      <c r="J749" s="136"/>
      <c r="K749" s="136"/>
      <c r="L749" s="136"/>
      <c r="M749" s="136"/>
      <c r="N749" s="136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</row>
    <row r="750" spans="2:27" ht="14.25" customHeight="1" x14ac:dyDescent="0.25">
      <c r="B750" s="136"/>
      <c r="C750" s="136"/>
      <c r="D750" s="136"/>
      <c r="E750" s="136"/>
      <c r="F750" s="136"/>
      <c r="G750" s="136"/>
      <c r="H750" s="136"/>
      <c r="I750" s="136"/>
      <c r="J750" s="136"/>
      <c r="K750" s="136"/>
      <c r="L750" s="136"/>
      <c r="M750" s="136"/>
      <c r="N750" s="136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</row>
    <row r="751" spans="2:27" ht="14.25" customHeight="1" x14ac:dyDescent="0.25">
      <c r="B751" s="136"/>
      <c r="C751" s="136"/>
      <c r="D751" s="136"/>
      <c r="E751" s="136"/>
      <c r="F751" s="136"/>
      <c r="G751" s="136"/>
      <c r="H751" s="136"/>
      <c r="I751" s="136"/>
      <c r="J751" s="136"/>
      <c r="K751" s="136"/>
      <c r="L751" s="136"/>
      <c r="M751" s="136"/>
      <c r="N751" s="136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</row>
    <row r="752" spans="2:27" ht="14.25" customHeight="1" x14ac:dyDescent="0.25">
      <c r="B752" s="136"/>
      <c r="C752" s="136"/>
      <c r="D752" s="136"/>
      <c r="E752" s="136"/>
      <c r="F752" s="136"/>
      <c r="G752" s="136"/>
      <c r="H752" s="136"/>
      <c r="I752" s="136"/>
      <c r="J752" s="136"/>
      <c r="K752" s="136"/>
      <c r="L752" s="136"/>
      <c r="M752" s="136"/>
      <c r="N752" s="136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</row>
    <row r="753" spans="2:27" ht="14.25" customHeight="1" x14ac:dyDescent="0.25">
      <c r="B753" s="136"/>
      <c r="C753" s="136"/>
      <c r="D753" s="136"/>
      <c r="E753" s="136"/>
      <c r="F753" s="136"/>
      <c r="G753" s="136"/>
      <c r="H753" s="136"/>
      <c r="I753" s="136"/>
      <c r="J753" s="136"/>
      <c r="K753" s="136"/>
      <c r="L753" s="136"/>
      <c r="M753" s="136"/>
      <c r="N753" s="136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</row>
    <row r="754" spans="2:27" ht="14.25" customHeight="1" x14ac:dyDescent="0.25">
      <c r="B754" s="136"/>
      <c r="C754" s="136"/>
      <c r="D754" s="136"/>
      <c r="E754" s="136"/>
      <c r="F754" s="136"/>
      <c r="G754" s="136"/>
      <c r="H754" s="136"/>
      <c r="I754" s="136"/>
      <c r="J754" s="136"/>
      <c r="K754" s="136"/>
      <c r="L754" s="136"/>
      <c r="M754" s="136"/>
      <c r="N754" s="136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</row>
    <row r="755" spans="2:27" ht="14.25" customHeight="1" x14ac:dyDescent="0.25">
      <c r="B755" s="136"/>
      <c r="C755" s="136"/>
      <c r="D755" s="136"/>
      <c r="E755" s="136"/>
      <c r="F755" s="136"/>
      <c r="G755" s="136"/>
      <c r="H755" s="136"/>
      <c r="I755" s="136"/>
      <c r="J755" s="136"/>
      <c r="K755" s="136"/>
      <c r="L755" s="136"/>
      <c r="M755" s="136"/>
      <c r="N755" s="136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</row>
    <row r="756" spans="2:27" ht="14.25" customHeight="1" x14ac:dyDescent="0.25">
      <c r="B756" s="136"/>
      <c r="C756" s="136"/>
      <c r="D756" s="136"/>
      <c r="E756" s="136"/>
      <c r="F756" s="136"/>
      <c r="G756" s="136"/>
      <c r="H756" s="136"/>
      <c r="I756" s="136"/>
      <c r="J756" s="136"/>
      <c r="K756" s="136"/>
      <c r="L756" s="136"/>
      <c r="M756" s="136"/>
      <c r="N756" s="136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</row>
    <row r="757" spans="2:27" ht="14.25" customHeight="1" x14ac:dyDescent="0.25">
      <c r="B757" s="136"/>
      <c r="C757" s="136"/>
      <c r="D757" s="136"/>
      <c r="E757" s="136"/>
      <c r="F757" s="136"/>
      <c r="G757" s="136"/>
      <c r="H757" s="136"/>
      <c r="I757" s="136"/>
      <c r="J757" s="136"/>
      <c r="K757" s="136"/>
      <c r="L757" s="136"/>
      <c r="M757" s="136"/>
      <c r="N757" s="136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</row>
    <row r="758" spans="2:27" ht="14.25" customHeight="1" x14ac:dyDescent="0.25">
      <c r="B758" s="136"/>
      <c r="C758" s="136"/>
      <c r="D758" s="136"/>
      <c r="E758" s="136"/>
      <c r="F758" s="136"/>
      <c r="G758" s="136"/>
      <c r="H758" s="136"/>
      <c r="I758" s="136"/>
      <c r="J758" s="136"/>
      <c r="K758" s="136"/>
      <c r="L758" s="136"/>
      <c r="M758" s="136"/>
      <c r="N758" s="136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</row>
    <row r="759" spans="2:27" ht="14.25" customHeight="1" x14ac:dyDescent="0.25">
      <c r="B759" s="136"/>
      <c r="C759" s="136"/>
      <c r="D759" s="136"/>
      <c r="E759" s="136"/>
      <c r="F759" s="136"/>
      <c r="G759" s="136"/>
      <c r="H759" s="136"/>
      <c r="I759" s="136"/>
      <c r="J759" s="136"/>
      <c r="K759" s="136"/>
      <c r="L759" s="136"/>
      <c r="M759" s="136"/>
      <c r="N759" s="136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</row>
    <row r="760" spans="2:27" ht="14.25" customHeight="1" x14ac:dyDescent="0.25">
      <c r="B760" s="136"/>
      <c r="C760" s="136"/>
      <c r="D760" s="136"/>
      <c r="E760" s="136"/>
      <c r="F760" s="136"/>
      <c r="G760" s="136"/>
      <c r="H760" s="136"/>
      <c r="I760" s="136"/>
      <c r="J760" s="136"/>
      <c r="K760" s="136"/>
      <c r="L760" s="136"/>
      <c r="M760" s="136"/>
      <c r="N760" s="136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</row>
    <row r="761" spans="2:27" ht="14.25" customHeight="1" x14ac:dyDescent="0.25">
      <c r="B761" s="136"/>
      <c r="C761" s="136"/>
      <c r="D761" s="136"/>
      <c r="E761" s="136"/>
      <c r="F761" s="136"/>
      <c r="G761" s="136"/>
      <c r="H761" s="136"/>
      <c r="I761" s="136"/>
      <c r="J761" s="136"/>
      <c r="K761" s="136"/>
      <c r="L761" s="136"/>
      <c r="M761" s="136"/>
      <c r="N761" s="136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</row>
    <row r="762" spans="2:27" ht="14.25" customHeight="1" x14ac:dyDescent="0.25">
      <c r="B762" s="136"/>
      <c r="C762" s="136"/>
      <c r="D762" s="136"/>
      <c r="E762" s="136"/>
      <c r="F762" s="136"/>
      <c r="G762" s="136"/>
      <c r="H762" s="136"/>
      <c r="I762" s="136"/>
      <c r="J762" s="136"/>
      <c r="K762" s="136"/>
      <c r="L762" s="136"/>
      <c r="M762" s="136"/>
      <c r="N762" s="136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</row>
    <row r="763" spans="2:27" ht="14.25" customHeight="1" x14ac:dyDescent="0.25">
      <c r="B763" s="136"/>
      <c r="C763" s="136"/>
      <c r="D763" s="136"/>
      <c r="E763" s="136"/>
      <c r="F763" s="136"/>
      <c r="G763" s="136"/>
      <c r="H763" s="136"/>
      <c r="I763" s="136"/>
      <c r="J763" s="136"/>
      <c r="K763" s="136"/>
      <c r="L763" s="136"/>
      <c r="M763" s="136"/>
      <c r="N763" s="136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</row>
    <row r="764" spans="2:27" ht="14.25" customHeight="1" x14ac:dyDescent="0.25">
      <c r="B764" s="136"/>
      <c r="C764" s="136"/>
      <c r="D764" s="136"/>
      <c r="E764" s="136"/>
      <c r="F764" s="136"/>
      <c r="G764" s="136"/>
      <c r="H764" s="136"/>
      <c r="I764" s="136"/>
      <c r="J764" s="136"/>
      <c r="K764" s="136"/>
      <c r="L764" s="136"/>
      <c r="M764" s="136"/>
      <c r="N764" s="136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</row>
    <row r="765" spans="2:27" ht="14.25" customHeight="1" x14ac:dyDescent="0.25">
      <c r="B765" s="136"/>
      <c r="C765" s="136"/>
      <c r="D765" s="136"/>
      <c r="E765" s="136"/>
      <c r="F765" s="136"/>
      <c r="G765" s="136"/>
      <c r="H765" s="136"/>
      <c r="I765" s="136"/>
      <c r="J765" s="136"/>
      <c r="K765" s="136"/>
      <c r="L765" s="136"/>
      <c r="M765" s="136"/>
      <c r="N765" s="136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</row>
    <row r="766" spans="2:27" ht="14.25" customHeight="1" x14ac:dyDescent="0.25">
      <c r="B766" s="136"/>
      <c r="C766" s="136"/>
      <c r="D766" s="136"/>
      <c r="E766" s="136"/>
      <c r="F766" s="136"/>
      <c r="G766" s="136"/>
      <c r="H766" s="136"/>
      <c r="I766" s="136"/>
      <c r="J766" s="136"/>
      <c r="K766" s="136"/>
      <c r="L766" s="136"/>
      <c r="M766" s="136"/>
      <c r="N766" s="136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</row>
    <row r="767" spans="2:27" ht="14.25" customHeight="1" x14ac:dyDescent="0.25">
      <c r="B767" s="136"/>
      <c r="C767" s="136"/>
      <c r="D767" s="136"/>
      <c r="E767" s="136"/>
      <c r="F767" s="136"/>
      <c r="G767" s="136"/>
      <c r="H767" s="136"/>
      <c r="I767" s="136"/>
      <c r="J767" s="136"/>
      <c r="K767" s="136"/>
      <c r="L767" s="136"/>
      <c r="M767" s="136"/>
      <c r="N767" s="136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</row>
    <row r="768" spans="2:27" ht="14.25" customHeight="1" x14ac:dyDescent="0.25">
      <c r="B768" s="136"/>
      <c r="C768" s="136"/>
      <c r="D768" s="136"/>
      <c r="E768" s="136"/>
      <c r="F768" s="136"/>
      <c r="G768" s="136"/>
      <c r="H768" s="136"/>
      <c r="I768" s="136"/>
      <c r="J768" s="136"/>
      <c r="K768" s="136"/>
      <c r="L768" s="136"/>
      <c r="M768" s="136"/>
      <c r="N768" s="136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</row>
    <row r="769" spans="2:27" ht="14.25" customHeight="1" x14ac:dyDescent="0.25">
      <c r="B769" s="136"/>
      <c r="C769" s="136"/>
      <c r="D769" s="136"/>
      <c r="E769" s="136"/>
      <c r="F769" s="136"/>
      <c r="G769" s="136"/>
      <c r="H769" s="136"/>
      <c r="I769" s="136"/>
      <c r="J769" s="136"/>
      <c r="K769" s="136"/>
      <c r="L769" s="136"/>
      <c r="M769" s="136"/>
      <c r="N769" s="136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</row>
    <row r="770" spans="2:27" ht="14.25" customHeight="1" x14ac:dyDescent="0.25">
      <c r="B770" s="136"/>
      <c r="C770" s="136"/>
      <c r="D770" s="136"/>
      <c r="E770" s="136"/>
      <c r="F770" s="136"/>
      <c r="G770" s="136"/>
      <c r="H770" s="136"/>
      <c r="I770" s="136"/>
      <c r="J770" s="136"/>
      <c r="K770" s="136"/>
      <c r="L770" s="136"/>
      <c r="M770" s="136"/>
      <c r="N770" s="136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</row>
    <row r="771" spans="2:27" ht="14.25" customHeight="1" x14ac:dyDescent="0.25"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</row>
    <row r="772" spans="2:27" ht="14.25" customHeight="1" x14ac:dyDescent="0.25">
      <c r="B772" s="136"/>
      <c r="C772" s="136"/>
      <c r="D772" s="136"/>
      <c r="E772" s="136"/>
      <c r="F772" s="136"/>
      <c r="G772" s="136"/>
      <c r="H772" s="136"/>
      <c r="I772" s="136"/>
      <c r="J772" s="136"/>
      <c r="K772" s="136"/>
      <c r="L772" s="136"/>
      <c r="M772" s="136"/>
      <c r="N772" s="136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</row>
    <row r="773" spans="2:27" ht="14.25" customHeight="1" x14ac:dyDescent="0.25">
      <c r="B773" s="136"/>
      <c r="C773" s="136"/>
      <c r="D773" s="136"/>
      <c r="E773" s="136"/>
      <c r="F773" s="136"/>
      <c r="G773" s="136"/>
      <c r="H773" s="136"/>
      <c r="I773" s="136"/>
      <c r="J773" s="136"/>
      <c r="K773" s="136"/>
      <c r="L773" s="136"/>
      <c r="M773" s="136"/>
      <c r="N773" s="136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</row>
    <row r="774" spans="2:27" ht="14.25" customHeight="1" x14ac:dyDescent="0.25">
      <c r="B774" s="136"/>
      <c r="C774" s="136"/>
      <c r="D774" s="136"/>
      <c r="E774" s="136"/>
      <c r="F774" s="136"/>
      <c r="G774" s="136"/>
      <c r="H774" s="136"/>
      <c r="I774" s="136"/>
      <c r="J774" s="136"/>
      <c r="K774" s="136"/>
      <c r="L774" s="136"/>
      <c r="M774" s="136"/>
      <c r="N774" s="136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</row>
    <row r="775" spans="2:27" ht="14.25" customHeight="1" x14ac:dyDescent="0.25">
      <c r="B775" s="136"/>
      <c r="C775" s="136"/>
      <c r="D775" s="136"/>
      <c r="E775" s="136"/>
      <c r="F775" s="136"/>
      <c r="G775" s="136"/>
      <c r="H775" s="136"/>
      <c r="I775" s="136"/>
      <c r="J775" s="136"/>
      <c r="K775" s="136"/>
      <c r="L775" s="136"/>
      <c r="M775" s="136"/>
      <c r="N775" s="136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</row>
    <row r="776" spans="2:27" ht="14.25" customHeight="1" x14ac:dyDescent="0.25">
      <c r="B776" s="136"/>
      <c r="C776" s="136"/>
      <c r="D776" s="136"/>
      <c r="E776" s="136"/>
      <c r="F776" s="136"/>
      <c r="G776" s="136"/>
      <c r="H776" s="136"/>
      <c r="I776" s="136"/>
      <c r="J776" s="136"/>
      <c r="K776" s="136"/>
      <c r="L776" s="136"/>
      <c r="M776" s="136"/>
      <c r="N776" s="136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</row>
    <row r="777" spans="2:27" ht="14.25" customHeight="1" x14ac:dyDescent="0.25">
      <c r="B777" s="136"/>
      <c r="C777" s="136"/>
      <c r="D777" s="136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</row>
    <row r="778" spans="2:27" ht="14.25" customHeight="1" x14ac:dyDescent="0.25">
      <c r="B778" s="136"/>
      <c r="C778" s="136"/>
      <c r="D778" s="136"/>
      <c r="E778" s="136"/>
      <c r="F778" s="136"/>
      <c r="G778" s="136"/>
      <c r="H778" s="136"/>
      <c r="I778" s="136"/>
      <c r="J778" s="136"/>
      <c r="K778" s="136"/>
      <c r="L778" s="136"/>
      <c r="M778" s="136"/>
      <c r="N778" s="136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</row>
    <row r="779" spans="2:27" ht="14.25" customHeight="1" x14ac:dyDescent="0.25">
      <c r="B779" s="136"/>
      <c r="C779" s="136"/>
      <c r="D779" s="136"/>
      <c r="E779" s="136"/>
      <c r="F779" s="136"/>
      <c r="G779" s="136"/>
      <c r="H779" s="136"/>
      <c r="I779" s="136"/>
      <c r="J779" s="136"/>
      <c r="K779" s="136"/>
      <c r="L779" s="136"/>
      <c r="M779" s="136"/>
      <c r="N779" s="136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</row>
    <row r="780" spans="2:27" ht="14.25" customHeight="1" x14ac:dyDescent="0.25">
      <c r="B780" s="136"/>
      <c r="C780" s="136"/>
      <c r="D780" s="136"/>
      <c r="E780" s="136"/>
      <c r="F780" s="136"/>
      <c r="G780" s="136"/>
      <c r="H780" s="136"/>
      <c r="I780" s="136"/>
      <c r="J780" s="136"/>
      <c r="K780" s="136"/>
      <c r="L780" s="136"/>
      <c r="M780" s="136"/>
      <c r="N780" s="136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</row>
    <row r="781" spans="2:27" ht="14.25" customHeight="1" x14ac:dyDescent="0.25">
      <c r="B781" s="136"/>
      <c r="C781" s="136"/>
      <c r="D781" s="136"/>
      <c r="E781" s="136"/>
      <c r="F781" s="136"/>
      <c r="G781" s="136"/>
      <c r="H781" s="136"/>
      <c r="I781" s="136"/>
      <c r="J781" s="136"/>
      <c r="K781" s="136"/>
      <c r="L781" s="136"/>
      <c r="M781" s="136"/>
      <c r="N781" s="136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</row>
    <row r="782" spans="2:27" ht="14.25" customHeight="1" x14ac:dyDescent="0.25">
      <c r="B782" s="136"/>
      <c r="C782" s="136"/>
      <c r="D782" s="136"/>
      <c r="E782" s="136"/>
      <c r="F782" s="136"/>
      <c r="G782" s="136"/>
      <c r="H782" s="136"/>
      <c r="I782" s="136"/>
      <c r="J782" s="136"/>
      <c r="K782" s="136"/>
      <c r="L782" s="136"/>
      <c r="M782" s="136"/>
      <c r="N782" s="136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</row>
    <row r="783" spans="2:27" ht="14.25" customHeight="1" x14ac:dyDescent="0.25">
      <c r="B783" s="136"/>
      <c r="C783" s="136"/>
      <c r="D783" s="136"/>
      <c r="E783" s="136"/>
      <c r="F783" s="136"/>
      <c r="G783" s="136"/>
      <c r="H783" s="136"/>
      <c r="I783" s="136"/>
      <c r="J783" s="136"/>
      <c r="K783" s="136"/>
      <c r="L783" s="136"/>
      <c r="M783" s="136"/>
      <c r="N783" s="136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</row>
    <row r="784" spans="2:27" ht="14.25" customHeight="1" x14ac:dyDescent="0.25">
      <c r="B784" s="136"/>
      <c r="C784" s="136"/>
      <c r="D784" s="136"/>
      <c r="E784" s="136"/>
      <c r="F784" s="136"/>
      <c r="G784" s="136"/>
      <c r="H784" s="136"/>
      <c r="I784" s="136"/>
      <c r="J784" s="136"/>
      <c r="K784" s="136"/>
      <c r="L784" s="136"/>
      <c r="M784" s="136"/>
      <c r="N784" s="136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</row>
    <row r="785" spans="2:27" ht="14.25" customHeight="1" x14ac:dyDescent="0.25">
      <c r="B785" s="136"/>
      <c r="C785" s="136"/>
      <c r="D785" s="136"/>
      <c r="E785" s="136"/>
      <c r="F785" s="136"/>
      <c r="G785" s="136"/>
      <c r="H785" s="136"/>
      <c r="I785" s="136"/>
      <c r="J785" s="136"/>
      <c r="K785" s="136"/>
      <c r="L785" s="136"/>
      <c r="M785" s="136"/>
      <c r="N785" s="136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</row>
    <row r="786" spans="2:27" ht="14.25" customHeight="1" x14ac:dyDescent="0.25">
      <c r="B786" s="136"/>
      <c r="C786" s="136"/>
      <c r="D786" s="136"/>
      <c r="E786" s="136"/>
      <c r="F786" s="136"/>
      <c r="G786" s="136"/>
      <c r="H786" s="136"/>
      <c r="I786" s="136"/>
      <c r="J786" s="136"/>
      <c r="K786" s="136"/>
      <c r="L786" s="136"/>
      <c r="M786" s="136"/>
      <c r="N786" s="136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</row>
    <row r="787" spans="2:27" ht="14.25" customHeight="1" x14ac:dyDescent="0.25">
      <c r="B787" s="136"/>
      <c r="C787" s="136"/>
      <c r="D787" s="136"/>
      <c r="E787" s="136"/>
      <c r="F787" s="136"/>
      <c r="G787" s="136"/>
      <c r="H787" s="136"/>
      <c r="I787" s="136"/>
      <c r="J787" s="136"/>
      <c r="K787" s="136"/>
      <c r="L787" s="136"/>
      <c r="M787" s="136"/>
      <c r="N787" s="136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</row>
    <row r="788" spans="2:27" ht="14.25" customHeight="1" x14ac:dyDescent="0.25">
      <c r="B788" s="136"/>
      <c r="C788" s="136"/>
      <c r="D788" s="136"/>
      <c r="E788" s="136"/>
      <c r="F788" s="136"/>
      <c r="G788" s="136"/>
      <c r="H788" s="136"/>
      <c r="I788" s="136"/>
      <c r="J788" s="136"/>
      <c r="K788" s="136"/>
      <c r="L788" s="136"/>
      <c r="M788" s="136"/>
      <c r="N788" s="136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</row>
    <row r="789" spans="2:27" ht="14.25" customHeight="1" x14ac:dyDescent="0.25">
      <c r="B789" s="136"/>
      <c r="C789" s="136"/>
      <c r="D789" s="136"/>
      <c r="E789" s="136"/>
      <c r="F789" s="136"/>
      <c r="G789" s="136"/>
      <c r="H789" s="136"/>
      <c r="I789" s="136"/>
      <c r="J789" s="136"/>
      <c r="K789" s="136"/>
      <c r="L789" s="136"/>
      <c r="M789" s="136"/>
      <c r="N789" s="136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</row>
    <row r="790" spans="2:27" ht="14.25" customHeight="1" x14ac:dyDescent="0.25">
      <c r="B790" s="136"/>
      <c r="C790" s="136"/>
      <c r="D790" s="136"/>
      <c r="E790" s="136"/>
      <c r="F790" s="136"/>
      <c r="G790" s="136"/>
      <c r="H790" s="136"/>
      <c r="I790" s="136"/>
      <c r="J790" s="136"/>
      <c r="K790" s="136"/>
      <c r="L790" s="136"/>
      <c r="M790" s="136"/>
      <c r="N790" s="136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</row>
    <row r="791" spans="2:27" ht="14.25" customHeight="1" x14ac:dyDescent="0.25">
      <c r="B791" s="136"/>
      <c r="C791" s="136"/>
      <c r="D791" s="136"/>
      <c r="E791" s="136"/>
      <c r="F791" s="136"/>
      <c r="G791" s="136"/>
      <c r="H791" s="136"/>
      <c r="I791" s="136"/>
      <c r="J791" s="136"/>
      <c r="K791" s="136"/>
      <c r="L791" s="136"/>
      <c r="M791" s="136"/>
      <c r="N791" s="136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</row>
    <row r="792" spans="2:27" ht="14.25" customHeight="1" x14ac:dyDescent="0.25">
      <c r="B792" s="136"/>
      <c r="C792" s="136"/>
      <c r="D792" s="136"/>
      <c r="E792" s="136"/>
      <c r="F792" s="136"/>
      <c r="G792" s="136"/>
      <c r="H792" s="136"/>
      <c r="I792" s="136"/>
      <c r="J792" s="136"/>
      <c r="K792" s="136"/>
      <c r="L792" s="136"/>
      <c r="M792" s="136"/>
      <c r="N792" s="136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</row>
    <row r="793" spans="2:27" ht="14.25" customHeight="1" x14ac:dyDescent="0.25">
      <c r="B793" s="136"/>
      <c r="C793" s="136"/>
      <c r="D793" s="136"/>
      <c r="E793" s="136"/>
      <c r="F793" s="136"/>
      <c r="G793" s="136"/>
      <c r="H793" s="136"/>
      <c r="I793" s="136"/>
      <c r="J793" s="136"/>
      <c r="K793" s="136"/>
      <c r="L793" s="136"/>
      <c r="M793" s="136"/>
      <c r="N793" s="136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</row>
    <row r="794" spans="2:27" ht="14.25" customHeight="1" x14ac:dyDescent="0.25">
      <c r="B794" s="136"/>
      <c r="C794" s="136"/>
      <c r="D794" s="136"/>
      <c r="E794" s="136"/>
      <c r="F794" s="136"/>
      <c r="G794" s="136"/>
      <c r="H794" s="136"/>
      <c r="I794" s="136"/>
      <c r="J794" s="136"/>
      <c r="K794" s="136"/>
      <c r="L794" s="136"/>
      <c r="M794" s="136"/>
      <c r="N794" s="136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</row>
    <row r="795" spans="2:27" ht="14.25" customHeight="1" x14ac:dyDescent="0.25">
      <c r="B795" s="136"/>
      <c r="C795" s="136"/>
      <c r="D795" s="136"/>
      <c r="E795" s="136"/>
      <c r="F795" s="136"/>
      <c r="G795" s="136"/>
      <c r="H795" s="136"/>
      <c r="I795" s="136"/>
      <c r="J795" s="136"/>
      <c r="K795" s="136"/>
      <c r="L795" s="136"/>
      <c r="M795" s="136"/>
      <c r="N795" s="136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</row>
    <row r="796" spans="2:27" ht="14.25" customHeight="1" x14ac:dyDescent="0.25">
      <c r="B796" s="136"/>
      <c r="C796" s="136"/>
      <c r="D796" s="136"/>
      <c r="E796" s="136"/>
      <c r="F796" s="136"/>
      <c r="G796" s="136"/>
      <c r="H796" s="136"/>
      <c r="I796" s="136"/>
      <c r="J796" s="136"/>
      <c r="K796" s="136"/>
      <c r="L796" s="136"/>
      <c r="M796" s="136"/>
      <c r="N796" s="136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</row>
    <row r="797" spans="2:27" ht="14.25" customHeight="1" x14ac:dyDescent="0.25">
      <c r="B797" s="136"/>
      <c r="C797" s="136"/>
      <c r="D797" s="136"/>
      <c r="E797" s="136"/>
      <c r="F797" s="136"/>
      <c r="G797" s="136"/>
      <c r="H797" s="136"/>
      <c r="I797" s="136"/>
      <c r="J797" s="136"/>
      <c r="K797" s="136"/>
      <c r="L797" s="136"/>
      <c r="M797" s="136"/>
      <c r="N797" s="136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</row>
    <row r="798" spans="2:27" ht="14.25" customHeight="1" x14ac:dyDescent="0.25">
      <c r="B798" s="136"/>
      <c r="C798" s="136"/>
      <c r="D798" s="136"/>
      <c r="E798" s="136"/>
      <c r="F798" s="136"/>
      <c r="G798" s="136"/>
      <c r="H798" s="136"/>
      <c r="I798" s="136"/>
      <c r="J798" s="136"/>
      <c r="K798" s="136"/>
      <c r="L798" s="136"/>
      <c r="M798" s="136"/>
      <c r="N798" s="136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</row>
    <row r="799" spans="2:27" ht="14.25" customHeight="1" x14ac:dyDescent="0.25">
      <c r="B799" s="136"/>
      <c r="C799" s="136"/>
      <c r="D799" s="136"/>
      <c r="E799" s="136"/>
      <c r="F799" s="136"/>
      <c r="G799" s="136"/>
      <c r="H799" s="136"/>
      <c r="I799" s="136"/>
      <c r="J799" s="136"/>
      <c r="K799" s="136"/>
      <c r="L799" s="136"/>
      <c r="M799" s="136"/>
      <c r="N799" s="136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</row>
    <row r="800" spans="2:27" ht="14.25" customHeight="1" x14ac:dyDescent="0.25">
      <c r="B800" s="136"/>
      <c r="C800" s="136"/>
      <c r="D800" s="136"/>
      <c r="E800" s="136"/>
      <c r="F800" s="136"/>
      <c r="G800" s="136"/>
      <c r="H800" s="136"/>
      <c r="I800" s="136"/>
      <c r="J800" s="136"/>
      <c r="K800" s="136"/>
      <c r="L800" s="136"/>
      <c r="M800" s="136"/>
      <c r="N800" s="136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</row>
    <row r="801" spans="2:27" ht="14.25" customHeight="1" x14ac:dyDescent="0.25">
      <c r="B801" s="136"/>
      <c r="C801" s="136"/>
      <c r="D801" s="136"/>
      <c r="E801" s="136"/>
      <c r="F801" s="136"/>
      <c r="G801" s="136"/>
      <c r="H801" s="136"/>
      <c r="I801" s="136"/>
      <c r="J801" s="136"/>
      <c r="K801" s="136"/>
      <c r="L801" s="136"/>
      <c r="M801" s="136"/>
      <c r="N801" s="136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</row>
    <row r="802" spans="2:27" ht="14.25" customHeight="1" x14ac:dyDescent="0.25">
      <c r="B802" s="136"/>
      <c r="C802" s="136"/>
      <c r="D802" s="136"/>
      <c r="E802" s="136"/>
      <c r="F802" s="136"/>
      <c r="G802" s="136"/>
      <c r="H802" s="136"/>
      <c r="I802" s="136"/>
      <c r="J802" s="136"/>
      <c r="K802" s="136"/>
      <c r="L802" s="136"/>
      <c r="M802" s="136"/>
      <c r="N802" s="136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</row>
    <row r="803" spans="2:27" ht="14.25" customHeight="1" x14ac:dyDescent="0.25">
      <c r="B803" s="136"/>
      <c r="C803" s="136"/>
      <c r="D803" s="136"/>
      <c r="E803" s="136"/>
      <c r="F803" s="136"/>
      <c r="G803" s="136"/>
      <c r="H803" s="136"/>
      <c r="I803" s="136"/>
      <c r="J803" s="136"/>
      <c r="K803" s="136"/>
      <c r="L803" s="136"/>
      <c r="M803" s="136"/>
      <c r="N803" s="136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</row>
    <row r="804" spans="2:27" ht="14.25" customHeight="1" x14ac:dyDescent="0.25">
      <c r="B804" s="136"/>
      <c r="C804" s="136"/>
      <c r="D804" s="136"/>
      <c r="E804" s="136"/>
      <c r="F804" s="136"/>
      <c r="G804" s="136"/>
      <c r="H804" s="136"/>
      <c r="I804" s="136"/>
      <c r="J804" s="136"/>
      <c r="K804" s="136"/>
      <c r="L804" s="136"/>
      <c r="M804" s="136"/>
      <c r="N804" s="136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</row>
    <row r="805" spans="2:27" ht="14.25" customHeight="1" x14ac:dyDescent="0.25">
      <c r="B805" s="136"/>
      <c r="C805" s="136"/>
      <c r="D805" s="136"/>
      <c r="E805" s="136"/>
      <c r="F805" s="136"/>
      <c r="G805" s="136"/>
      <c r="H805" s="136"/>
      <c r="I805" s="136"/>
      <c r="J805" s="136"/>
      <c r="K805" s="136"/>
      <c r="L805" s="136"/>
      <c r="M805" s="136"/>
      <c r="N805" s="136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</row>
    <row r="806" spans="2:27" ht="14.25" customHeight="1" x14ac:dyDescent="0.25"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</row>
    <row r="807" spans="2:27" ht="14.25" customHeight="1" x14ac:dyDescent="0.25">
      <c r="B807" s="136"/>
      <c r="C807" s="136"/>
      <c r="D807" s="136"/>
      <c r="E807" s="136"/>
      <c r="F807" s="136"/>
      <c r="G807" s="136"/>
      <c r="H807" s="136"/>
      <c r="I807" s="136"/>
      <c r="J807" s="136"/>
      <c r="K807" s="136"/>
      <c r="L807" s="136"/>
      <c r="M807" s="136"/>
      <c r="N807" s="136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</row>
    <row r="808" spans="2:27" ht="14.25" customHeight="1" x14ac:dyDescent="0.25">
      <c r="B808" s="136"/>
      <c r="C808" s="136"/>
      <c r="D808" s="136"/>
      <c r="E808" s="136"/>
      <c r="F808" s="136"/>
      <c r="G808" s="136"/>
      <c r="H808" s="136"/>
      <c r="I808" s="136"/>
      <c r="J808" s="136"/>
      <c r="K808" s="136"/>
      <c r="L808" s="136"/>
      <c r="M808" s="136"/>
      <c r="N808" s="136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</row>
    <row r="809" spans="2:27" ht="14.25" customHeight="1" x14ac:dyDescent="0.25">
      <c r="B809" s="136"/>
      <c r="C809" s="136"/>
      <c r="D809" s="136"/>
      <c r="E809" s="136"/>
      <c r="F809" s="136"/>
      <c r="G809" s="136"/>
      <c r="H809" s="136"/>
      <c r="I809" s="136"/>
      <c r="J809" s="136"/>
      <c r="K809" s="136"/>
      <c r="L809" s="136"/>
      <c r="M809" s="136"/>
      <c r="N809" s="136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</row>
    <row r="810" spans="2:27" ht="14.25" customHeight="1" x14ac:dyDescent="0.25">
      <c r="B810" s="136"/>
      <c r="C810" s="136"/>
      <c r="D810" s="136"/>
      <c r="E810" s="136"/>
      <c r="F810" s="136"/>
      <c r="G810" s="136"/>
      <c r="H810" s="136"/>
      <c r="I810" s="136"/>
      <c r="J810" s="136"/>
      <c r="K810" s="136"/>
      <c r="L810" s="136"/>
      <c r="M810" s="136"/>
      <c r="N810" s="136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</row>
    <row r="811" spans="2:27" ht="14.25" customHeight="1" x14ac:dyDescent="0.25">
      <c r="B811" s="136"/>
      <c r="C811" s="136"/>
      <c r="D811" s="136"/>
      <c r="E811" s="136"/>
      <c r="F811" s="136"/>
      <c r="G811" s="136"/>
      <c r="H811" s="136"/>
      <c r="I811" s="136"/>
      <c r="J811" s="136"/>
      <c r="K811" s="136"/>
      <c r="L811" s="136"/>
      <c r="M811" s="136"/>
      <c r="N811" s="136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</row>
    <row r="812" spans="2:27" ht="14.25" customHeight="1" x14ac:dyDescent="0.25">
      <c r="B812" s="136"/>
      <c r="C812" s="136"/>
      <c r="D812" s="136"/>
      <c r="E812" s="136"/>
      <c r="F812" s="136"/>
      <c r="G812" s="136"/>
      <c r="H812" s="136"/>
      <c r="I812" s="136"/>
      <c r="J812" s="136"/>
      <c r="K812" s="136"/>
      <c r="L812" s="136"/>
      <c r="M812" s="136"/>
      <c r="N812" s="136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</row>
    <row r="813" spans="2:27" ht="14.25" customHeight="1" x14ac:dyDescent="0.25">
      <c r="B813" s="136"/>
      <c r="C813" s="136"/>
      <c r="D813" s="136"/>
      <c r="E813" s="136"/>
      <c r="F813" s="136"/>
      <c r="G813" s="136"/>
      <c r="H813" s="136"/>
      <c r="I813" s="136"/>
      <c r="J813" s="136"/>
      <c r="K813" s="136"/>
      <c r="L813" s="136"/>
      <c r="M813" s="136"/>
      <c r="N813" s="136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</row>
    <row r="814" spans="2:27" ht="14.25" customHeight="1" x14ac:dyDescent="0.25">
      <c r="B814" s="136"/>
      <c r="C814" s="136"/>
      <c r="D814" s="136"/>
      <c r="E814" s="136"/>
      <c r="F814" s="136"/>
      <c r="G814" s="136"/>
      <c r="H814" s="136"/>
      <c r="I814" s="136"/>
      <c r="J814" s="136"/>
      <c r="K814" s="136"/>
      <c r="L814" s="136"/>
      <c r="M814" s="136"/>
      <c r="N814" s="136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</row>
    <row r="815" spans="2:27" ht="14.25" customHeight="1" x14ac:dyDescent="0.25">
      <c r="B815" s="136"/>
      <c r="C815" s="136"/>
      <c r="D815" s="136"/>
      <c r="E815" s="136"/>
      <c r="F815" s="136"/>
      <c r="G815" s="136"/>
      <c r="H815" s="136"/>
      <c r="I815" s="136"/>
      <c r="J815" s="136"/>
      <c r="K815" s="136"/>
      <c r="L815" s="136"/>
      <c r="M815" s="136"/>
      <c r="N815" s="136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</row>
    <row r="816" spans="2:27" ht="14.25" customHeight="1" x14ac:dyDescent="0.25">
      <c r="B816" s="136"/>
      <c r="C816" s="136"/>
      <c r="D816" s="136"/>
      <c r="E816" s="136"/>
      <c r="F816" s="136"/>
      <c r="G816" s="136"/>
      <c r="H816" s="136"/>
      <c r="I816" s="136"/>
      <c r="J816" s="136"/>
      <c r="K816" s="136"/>
      <c r="L816" s="136"/>
      <c r="M816" s="136"/>
      <c r="N816" s="136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</row>
    <row r="817" spans="2:27" ht="14.25" customHeight="1" x14ac:dyDescent="0.25">
      <c r="B817" s="136"/>
      <c r="C817" s="136"/>
      <c r="D817" s="136"/>
      <c r="E817" s="136"/>
      <c r="F817" s="136"/>
      <c r="G817" s="136"/>
      <c r="H817" s="136"/>
      <c r="I817" s="136"/>
      <c r="J817" s="136"/>
      <c r="K817" s="136"/>
      <c r="L817" s="136"/>
      <c r="M817" s="136"/>
      <c r="N817" s="136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</row>
    <row r="818" spans="2:27" ht="14.25" customHeight="1" x14ac:dyDescent="0.25">
      <c r="B818" s="136"/>
      <c r="C818" s="136"/>
      <c r="D818" s="136"/>
      <c r="E818" s="136"/>
      <c r="F818" s="136"/>
      <c r="G818" s="136"/>
      <c r="H818" s="136"/>
      <c r="I818" s="136"/>
      <c r="J818" s="136"/>
      <c r="K818" s="136"/>
      <c r="L818" s="136"/>
      <c r="M818" s="136"/>
      <c r="N818" s="136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</row>
    <row r="819" spans="2:27" ht="14.25" customHeight="1" x14ac:dyDescent="0.25">
      <c r="B819" s="136"/>
      <c r="C819" s="136"/>
      <c r="D819" s="136"/>
      <c r="E819" s="136"/>
      <c r="F819" s="136"/>
      <c r="G819" s="136"/>
      <c r="H819" s="136"/>
      <c r="I819" s="136"/>
      <c r="J819" s="136"/>
      <c r="K819" s="136"/>
      <c r="L819" s="136"/>
      <c r="M819" s="136"/>
      <c r="N819" s="136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</row>
    <row r="820" spans="2:27" ht="14.25" customHeight="1" x14ac:dyDescent="0.25">
      <c r="B820" s="136"/>
      <c r="C820" s="136"/>
      <c r="D820" s="136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</row>
    <row r="821" spans="2:27" ht="14.25" customHeight="1" x14ac:dyDescent="0.25">
      <c r="B821" s="136"/>
      <c r="C821" s="136"/>
      <c r="D821" s="136"/>
      <c r="E821" s="136"/>
      <c r="F821" s="136"/>
      <c r="G821" s="136"/>
      <c r="H821" s="136"/>
      <c r="I821" s="136"/>
      <c r="J821" s="136"/>
      <c r="K821" s="136"/>
      <c r="L821" s="136"/>
      <c r="M821" s="136"/>
      <c r="N821" s="136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</row>
    <row r="822" spans="2:27" ht="14.25" customHeight="1" x14ac:dyDescent="0.25">
      <c r="B822" s="136"/>
      <c r="C822" s="136"/>
      <c r="D822" s="136"/>
      <c r="E822" s="136"/>
      <c r="F822" s="136"/>
      <c r="G822" s="136"/>
      <c r="H822" s="136"/>
      <c r="I822" s="136"/>
      <c r="J822" s="136"/>
      <c r="K822" s="136"/>
      <c r="L822" s="136"/>
      <c r="M822" s="136"/>
      <c r="N822" s="136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</row>
    <row r="823" spans="2:27" ht="14.25" customHeight="1" x14ac:dyDescent="0.25">
      <c r="B823" s="136"/>
      <c r="C823" s="136"/>
      <c r="D823" s="136"/>
      <c r="E823" s="136"/>
      <c r="F823" s="136"/>
      <c r="G823" s="136"/>
      <c r="H823" s="136"/>
      <c r="I823" s="136"/>
      <c r="J823" s="136"/>
      <c r="K823" s="136"/>
      <c r="L823" s="136"/>
      <c r="M823" s="136"/>
      <c r="N823" s="136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</row>
    <row r="824" spans="2:27" ht="14.25" customHeight="1" x14ac:dyDescent="0.25">
      <c r="B824" s="136"/>
      <c r="C824" s="136"/>
      <c r="D824" s="136"/>
      <c r="E824" s="136"/>
      <c r="F824" s="136"/>
      <c r="G824" s="136"/>
      <c r="H824" s="136"/>
      <c r="I824" s="136"/>
      <c r="J824" s="136"/>
      <c r="K824" s="136"/>
      <c r="L824" s="136"/>
      <c r="M824" s="136"/>
      <c r="N824" s="136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</row>
    <row r="825" spans="2:27" ht="14.25" customHeight="1" x14ac:dyDescent="0.25">
      <c r="B825" s="136"/>
      <c r="C825" s="136"/>
      <c r="D825" s="136"/>
      <c r="E825" s="136"/>
      <c r="F825" s="136"/>
      <c r="G825" s="136"/>
      <c r="H825" s="136"/>
      <c r="I825" s="136"/>
      <c r="J825" s="136"/>
      <c r="K825" s="136"/>
      <c r="L825" s="136"/>
      <c r="M825" s="136"/>
      <c r="N825" s="136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</row>
    <row r="826" spans="2:27" ht="14.25" customHeight="1" x14ac:dyDescent="0.25">
      <c r="B826" s="136"/>
      <c r="C826" s="136"/>
      <c r="D826" s="136"/>
      <c r="E826" s="136"/>
      <c r="F826" s="136"/>
      <c r="G826" s="136"/>
      <c r="H826" s="136"/>
      <c r="I826" s="136"/>
      <c r="J826" s="136"/>
      <c r="K826" s="136"/>
      <c r="L826" s="136"/>
      <c r="M826" s="136"/>
      <c r="N826" s="136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</row>
    <row r="827" spans="2:27" ht="14.25" customHeight="1" x14ac:dyDescent="0.25">
      <c r="B827" s="136"/>
      <c r="C827" s="136"/>
      <c r="D827" s="136"/>
      <c r="E827" s="136"/>
      <c r="F827" s="136"/>
      <c r="G827" s="136"/>
      <c r="H827" s="136"/>
      <c r="I827" s="136"/>
      <c r="J827" s="136"/>
      <c r="K827" s="136"/>
      <c r="L827" s="136"/>
      <c r="M827" s="136"/>
      <c r="N827" s="136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</row>
    <row r="828" spans="2:27" ht="14.25" customHeight="1" x14ac:dyDescent="0.25">
      <c r="B828" s="136"/>
      <c r="C828" s="136"/>
      <c r="D828" s="136"/>
      <c r="E828" s="136"/>
      <c r="F828" s="136"/>
      <c r="G828" s="136"/>
      <c r="H828" s="136"/>
      <c r="I828" s="136"/>
      <c r="J828" s="136"/>
      <c r="K828" s="136"/>
      <c r="L828" s="136"/>
      <c r="M828" s="136"/>
      <c r="N828" s="136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</row>
    <row r="829" spans="2:27" ht="14.25" customHeight="1" x14ac:dyDescent="0.25">
      <c r="B829" s="136"/>
      <c r="C829" s="136"/>
      <c r="D829" s="136"/>
      <c r="E829" s="136"/>
      <c r="F829" s="136"/>
      <c r="G829" s="136"/>
      <c r="H829" s="136"/>
      <c r="I829" s="136"/>
      <c r="J829" s="136"/>
      <c r="K829" s="136"/>
      <c r="L829" s="136"/>
      <c r="M829" s="136"/>
      <c r="N829" s="136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</row>
    <row r="830" spans="2:27" ht="14.25" customHeight="1" x14ac:dyDescent="0.25">
      <c r="B830" s="136"/>
      <c r="C830" s="136"/>
      <c r="D830" s="136"/>
      <c r="E830" s="136"/>
      <c r="F830" s="136"/>
      <c r="G830" s="136"/>
      <c r="H830" s="136"/>
      <c r="I830" s="136"/>
      <c r="J830" s="136"/>
      <c r="K830" s="136"/>
      <c r="L830" s="136"/>
      <c r="M830" s="136"/>
      <c r="N830" s="136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</row>
    <row r="831" spans="2:27" ht="14.25" customHeight="1" x14ac:dyDescent="0.25">
      <c r="B831" s="136"/>
      <c r="C831" s="136"/>
      <c r="D831" s="136"/>
      <c r="E831" s="136"/>
      <c r="F831" s="136"/>
      <c r="G831" s="136"/>
      <c r="H831" s="136"/>
      <c r="I831" s="136"/>
      <c r="J831" s="136"/>
      <c r="K831" s="136"/>
      <c r="L831" s="136"/>
      <c r="M831" s="136"/>
      <c r="N831" s="136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</row>
    <row r="832" spans="2:27" ht="14.25" customHeight="1" x14ac:dyDescent="0.25">
      <c r="B832" s="136"/>
      <c r="C832" s="136"/>
      <c r="D832" s="136"/>
      <c r="E832" s="136"/>
      <c r="F832" s="136"/>
      <c r="G832" s="136"/>
      <c r="H832" s="136"/>
      <c r="I832" s="136"/>
      <c r="J832" s="136"/>
      <c r="K832" s="136"/>
      <c r="L832" s="136"/>
      <c r="M832" s="136"/>
      <c r="N832" s="136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</row>
    <row r="833" spans="2:27" ht="14.25" customHeight="1" x14ac:dyDescent="0.25">
      <c r="B833" s="136"/>
      <c r="C833" s="136"/>
      <c r="D833" s="136"/>
      <c r="E833" s="136"/>
      <c r="F833" s="136"/>
      <c r="G833" s="136"/>
      <c r="H833" s="136"/>
      <c r="I833" s="136"/>
      <c r="J833" s="136"/>
      <c r="K833" s="136"/>
      <c r="L833" s="136"/>
      <c r="M833" s="136"/>
      <c r="N833" s="136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</row>
    <row r="834" spans="2:27" ht="14.25" customHeight="1" x14ac:dyDescent="0.25"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136"/>
      <c r="N834" s="136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</row>
    <row r="835" spans="2:27" ht="14.25" customHeight="1" x14ac:dyDescent="0.25">
      <c r="B835" s="136"/>
      <c r="C835" s="136"/>
      <c r="D835" s="136"/>
      <c r="E835" s="136"/>
      <c r="F835" s="136"/>
      <c r="G835" s="136"/>
      <c r="H835" s="136"/>
      <c r="I835" s="136"/>
      <c r="J835" s="136"/>
      <c r="K835" s="136"/>
      <c r="L835" s="136"/>
      <c r="M835" s="136"/>
      <c r="N835" s="136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</row>
    <row r="836" spans="2:27" ht="14.25" customHeight="1" x14ac:dyDescent="0.25">
      <c r="B836" s="136"/>
      <c r="C836" s="136"/>
      <c r="D836" s="136"/>
      <c r="E836" s="136"/>
      <c r="F836" s="136"/>
      <c r="G836" s="136"/>
      <c r="H836" s="136"/>
      <c r="I836" s="136"/>
      <c r="J836" s="136"/>
      <c r="K836" s="136"/>
      <c r="L836" s="136"/>
      <c r="M836" s="136"/>
      <c r="N836" s="136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</row>
    <row r="837" spans="2:27" ht="14.25" customHeight="1" x14ac:dyDescent="0.25">
      <c r="B837" s="136"/>
      <c r="C837" s="136"/>
      <c r="D837" s="136"/>
      <c r="E837" s="136"/>
      <c r="F837" s="136"/>
      <c r="G837" s="136"/>
      <c r="H837" s="136"/>
      <c r="I837" s="136"/>
      <c r="J837" s="136"/>
      <c r="K837" s="136"/>
      <c r="L837" s="136"/>
      <c r="M837" s="136"/>
      <c r="N837" s="136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</row>
    <row r="838" spans="2:27" ht="14.25" customHeight="1" x14ac:dyDescent="0.25">
      <c r="B838" s="136"/>
      <c r="C838" s="136"/>
      <c r="D838" s="136"/>
      <c r="E838" s="136"/>
      <c r="F838" s="136"/>
      <c r="G838" s="136"/>
      <c r="H838" s="136"/>
      <c r="I838" s="136"/>
      <c r="J838" s="136"/>
      <c r="K838" s="136"/>
      <c r="L838" s="136"/>
      <c r="M838" s="136"/>
      <c r="N838" s="136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</row>
    <row r="839" spans="2:27" ht="14.25" customHeight="1" x14ac:dyDescent="0.25">
      <c r="B839" s="136"/>
      <c r="C839" s="136"/>
      <c r="D839" s="136"/>
      <c r="E839" s="136"/>
      <c r="F839" s="136"/>
      <c r="G839" s="136"/>
      <c r="H839" s="136"/>
      <c r="I839" s="136"/>
      <c r="J839" s="136"/>
      <c r="K839" s="136"/>
      <c r="L839" s="136"/>
      <c r="M839" s="136"/>
      <c r="N839" s="136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</row>
    <row r="840" spans="2:27" ht="14.25" customHeight="1" x14ac:dyDescent="0.25">
      <c r="B840" s="136"/>
      <c r="C840" s="136"/>
      <c r="D840" s="136"/>
      <c r="E840" s="136"/>
      <c r="F840" s="136"/>
      <c r="G840" s="136"/>
      <c r="H840" s="136"/>
      <c r="I840" s="136"/>
      <c r="J840" s="136"/>
      <c r="K840" s="136"/>
      <c r="L840" s="136"/>
      <c r="M840" s="136"/>
      <c r="N840" s="136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</row>
    <row r="841" spans="2:27" ht="14.25" customHeight="1" x14ac:dyDescent="0.25"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</row>
    <row r="842" spans="2:27" ht="14.25" customHeight="1" x14ac:dyDescent="0.25">
      <c r="B842" s="136"/>
      <c r="C842" s="136"/>
      <c r="D842" s="136"/>
      <c r="E842" s="136"/>
      <c r="F842" s="136"/>
      <c r="G842" s="136"/>
      <c r="H842" s="136"/>
      <c r="I842" s="136"/>
      <c r="J842" s="136"/>
      <c r="K842" s="136"/>
      <c r="L842" s="136"/>
      <c r="M842" s="136"/>
      <c r="N842" s="136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</row>
    <row r="843" spans="2:27" ht="14.25" customHeight="1" x14ac:dyDescent="0.25">
      <c r="B843" s="136"/>
      <c r="C843" s="136"/>
      <c r="D843" s="136"/>
      <c r="E843" s="136"/>
      <c r="F843" s="136"/>
      <c r="G843" s="136"/>
      <c r="H843" s="136"/>
      <c r="I843" s="136"/>
      <c r="J843" s="136"/>
      <c r="K843" s="136"/>
      <c r="L843" s="136"/>
      <c r="M843" s="136"/>
      <c r="N843" s="136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</row>
    <row r="844" spans="2:27" ht="14.25" customHeight="1" x14ac:dyDescent="0.25">
      <c r="B844" s="136"/>
      <c r="C844" s="136"/>
      <c r="D844" s="136"/>
      <c r="E844" s="136"/>
      <c r="F844" s="136"/>
      <c r="G844" s="136"/>
      <c r="H844" s="136"/>
      <c r="I844" s="136"/>
      <c r="J844" s="136"/>
      <c r="K844" s="136"/>
      <c r="L844" s="136"/>
      <c r="M844" s="136"/>
      <c r="N844" s="136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</row>
    <row r="845" spans="2:27" ht="14.25" customHeight="1" x14ac:dyDescent="0.25">
      <c r="B845" s="136"/>
      <c r="C845" s="136"/>
      <c r="D845" s="136"/>
      <c r="E845" s="136"/>
      <c r="F845" s="136"/>
      <c r="G845" s="136"/>
      <c r="H845" s="136"/>
      <c r="I845" s="136"/>
      <c r="J845" s="136"/>
      <c r="K845" s="136"/>
      <c r="L845" s="136"/>
      <c r="M845" s="136"/>
      <c r="N845" s="136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</row>
    <row r="846" spans="2:27" ht="14.25" customHeight="1" x14ac:dyDescent="0.25">
      <c r="B846" s="136"/>
      <c r="C846" s="136"/>
      <c r="D846" s="136"/>
      <c r="E846" s="136"/>
      <c r="F846" s="136"/>
      <c r="G846" s="136"/>
      <c r="H846" s="136"/>
      <c r="I846" s="136"/>
      <c r="J846" s="136"/>
      <c r="K846" s="136"/>
      <c r="L846" s="136"/>
      <c r="M846" s="136"/>
      <c r="N846" s="136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</row>
    <row r="847" spans="2:27" ht="14.25" customHeight="1" x14ac:dyDescent="0.25">
      <c r="B847" s="136"/>
      <c r="C847" s="136"/>
      <c r="D847" s="136"/>
      <c r="E847" s="136"/>
      <c r="F847" s="136"/>
      <c r="G847" s="136"/>
      <c r="H847" s="136"/>
      <c r="I847" s="136"/>
      <c r="J847" s="136"/>
      <c r="K847" s="136"/>
      <c r="L847" s="136"/>
      <c r="M847" s="136"/>
      <c r="N847" s="136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</row>
    <row r="848" spans="2:27" ht="14.25" customHeight="1" x14ac:dyDescent="0.25">
      <c r="B848" s="136"/>
      <c r="C848" s="136"/>
      <c r="D848" s="136"/>
      <c r="E848" s="136"/>
      <c r="F848" s="136"/>
      <c r="G848" s="136"/>
      <c r="H848" s="136"/>
      <c r="I848" s="136"/>
      <c r="J848" s="136"/>
      <c r="K848" s="136"/>
      <c r="L848" s="136"/>
      <c r="M848" s="136"/>
      <c r="N848" s="136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</row>
    <row r="849" spans="2:27" ht="14.25" customHeight="1" x14ac:dyDescent="0.25">
      <c r="B849" s="136"/>
      <c r="C849" s="136"/>
      <c r="D849" s="136"/>
      <c r="E849" s="136"/>
      <c r="F849" s="136"/>
      <c r="G849" s="136"/>
      <c r="H849" s="136"/>
      <c r="I849" s="136"/>
      <c r="J849" s="136"/>
      <c r="K849" s="136"/>
      <c r="L849" s="136"/>
      <c r="M849" s="136"/>
      <c r="N849" s="136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</row>
    <row r="850" spans="2:27" ht="14.25" customHeight="1" x14ac:dyDescent="0.25">
      <c r="B850" s="136"/>
      <c r="C850" s="136"/>
      <c r="D850" s="136"/>
      <c r="E850" s="136"/>
      <c r="F850" s="136"/>
      <c r="G850" s="136"/>
      <c r="H850" s="136"/>
      <c r="I850" s="136"/>
      <c r="J850" s="136"/>
      <c r="K850" s="136"/>
      <c r="L850" s="136"/>
      <c r="M850" s="136"/>
      <c r="N850" s="136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</row>
    <row r="851" spans="2:27" ht="14.25" customHeight="1" x14ac:dyDescent="0.25">
      <c r="B851" s="136"/>
      <c r="C851" s="136"/>
      <c r="D851" s="136"/>
      <c r="E851" s="136"/>
      <c r="F851" s="136"/>
      <c r="G851" s="136"/>
      <c r="H851" s="136"/>
      <c r="I851" s="136"/>
      <c r="J851" s="136"/>
      <c r="K851" s="136"/>
      <c r="L851" s="136"/>
      <c r="M851" s="136"/>
      <c r="N851" s="136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</row>
    <row r="852" spans="2:27" ht="14.25" customHeight="1" x14ac:dyDescent="0.25">
      <c r="B852" s="136"/>
      <c r="C852" s="136"/>
      <c r="D852" s="136"/>
      <c r="E852" s="136"/>
      <c r="F852" s="136"/>
      <c r="G852" s="136"/>
      <c r="H852" s="136"/>
      <c r="I852" s="136"/>
      <c r="J852" s="136"/>
      <c r="K852" s="136"/>
      <c r="L852" s="136"/>
      <c r="M852" s="136"/>
      <c r="N852" s="136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</row>
    <row r="853" spans="2:27" ht="14.25" customHeight="1" x14ac:dyDescent="0.25">
      <c r="B853" s="136"/>
      <c r="C853" s="136"/>
      <c r="D853" s="136"/>
      <c r="E853" s="136"/>
      <c r="F853" s="136"/>
      <c r="G853" s="136"/>
      <c r="H853" s="136"/>
      <c r="I853" s="136"/>
      <c r="J853" s="136"/>
      <c r="K853" s="136"/>
      <c r="L853" s="136"/>
      <c r="M853" s="136"/>
      <c r="N853" s="136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</row>
    <row r="854" spans="2:27" ht="14.25" customHeight="1" x14ac:dyDescent="0.25">
      <c r="B854" s="136"/>
      <c r="C854" s="136"/>
      <c r="D854" s="136"/>
      <c r="E854" s="136"/>
      <c r="F854" s="136"/>
      <c r="G854" s="136"/>
      <c r="H854" s="136"/>
      <c r="I854" s="136"/>
      <c r="J854" s="136"/>
      <c r="K854" s="136"/>
      <c r="L854" s="136"/>
      <c r="M854" s="136"/>
      <c r="N854" s="136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</row>
    <row r="855" spans="2:27" ht="14.25" customHeight="1" x14ac:dyDescent="0.25">
      <c r="B855" s="136"/>
      <c r="C855" s="136"/>
      <c r="D855" s="136"/>
      <c r="E855" s="136"/>
      <c r="F855" s="136"/>
      <c r="G855" s="136"/>
      <c r="H855" s="136"/>
      <c r="I855" s="136"/>
      <c r="J855" s="136"/>
      <c r="K855" s="136"/>
      <c r="L855" s="136"/>
      <c r="M855" s="136"/>
      <c r="N855" s="136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</row>
    <row r="856" spans="2:27" ht="14.25" customHeight="1" x14ac:dyDescent="0.25">
      <c r="B856" s="136"/>
      <c r="C856" s="136"/>
      <c r="D856" s="136"/>
      <c r="E856" s="136"/>
      <c r="F856" s="136"/>
      <c r="G856" s="136"/>
      <c r="H856" s="136"/>
      <c r="I856" s="136"/>
      <c r="J856" s="136"/>
      <c r="K856" s="136"/>
      <c r="L856" s="136"/>
      <c r="M856" s="136"/>
      <c r="N856" s="136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</row>
    <row r="857" spans="2:27" ht="14.25" customHeight="1" x14ac:dyDescent="0.25">
      <c r="B857" s="136"/>
      <c r="C857" s="136"/>
      <c r="D857" s="136"/>
      <c r="E857" s="136"/>
      <c r="F857" s="136"/>
      <c r="G857" s="136"/>
      <c r="H857" s="136"/>
      <c r="I857" s="136"/>
      <c r="J857" s="136"/>
      <c r="K857" s="136"/>
      <c r="L857" s="136"/>
      <c r="M857" s="136"/>
      <c r="N857" s="136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</row>
    <row r="858" spans="2:27" ht="14.25" customHeight="1" x14ac:dyDescent="0.25">
      <c r="B858" s="136"/>
      <c r="C858" s="136"/>
      <c r="D858" s="136"/>
      <c r="E858" s="136"/>
      <c r="F858" s="136"/>
      <c r="G858" s="136"/>
      <c r="H858" s="136"/>
      <c r="I858" s="136"/>
      <c r="J858" s="136"/>
      <c r="K858" s="136"/>
      <c r="L858" s="136"/>
      <c r="M858" s="136"/>
      <c r="N858" s="136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</row>
    <row r="859" spans="2:27" ht="14.25" customHeight="1" x14ac:dyDescent="0.25">
      <c r="B859" s="136"/>
      <c r="C859" s="136"/>
      <c r="D859" s="136"/>
      <c r="E859" s="136"/>
      <c r="F859" s="136"/>
      <c r="G859" s="136"/>
      <c r="H859" s="136"/>
      <c r="I859" s="136"/>
      <c r="J859" s="136"/>
      <c r="K859" s="136"/>
      <c r="L859" s="136"/>
      <c r="M859" s="136"/>
      <c r="N859" s="136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</row>
    <row r="860" spans="2:27" ht="14.25" customHeight="1" x14ac:dyDescent="0.25">
      <c r="B860" s="136"/>
      <c r="C860" s="136"/>
      <c r="D860" s="136"/>
      <c r="E860" s="136"/>
      <c r="F860" s="136"/>
      <c r="G860" s="136"/>
      <c r="H860" s="136"/>
      <c r="I860" s="136"/>
      <c r="J860" s="136"/>
      <c r="K860" s="136"/>
      <c r="L860" s="136"/>
      <c r="M860" s="136"/>
      <c r="N860" s="136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</row>
    <row r="861" spans="2:27" ht="14.25" customHeight="1" x14ac:dyDescent="0.25">
      <c r="B861" s="136"/>
      <c r="C861" s="136"/>
      <c r="D861" s="136"/>
      <c r="E861" s="136"/>
      <c r="F861" s="136"/>
      <c r="G861" s="136"/>
      <c r="H861" s="136"/>
      <c r="I861" s="136"/>
      <c r="J861" s="136"/>
      <c r="K861" s="136"/>
      <c r="L861" s="136"/>
      <c r="M861" s="136"/>
      <c r="N861" s="136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</row>
    <row r="862" spans="2:27" ht="14.25" customHeight="1" x14ac:dyDescent="0.25">
      <c r="B862" s="136"/>
      <c r="C862" s="136"/>
      <c r="D862" s="136"/>
      <c r="E862" s="136"/>
      <c r="F862" s="136"/>
      <c r="G862" s="136"/>
      <c r="H862" s="136"/>
      <c r="I862" s="136"/>
      <c r="J862" s="136"/>
      <c r="K862" s="136"/>
      <c r="L862" s="136"/>
      <c r="M862" s="136"/>
      <c r="N862" s="136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</row>
    <row r="863" spans="2:27" ht="14.25" customHeight="1" x14ac:dyDescent="0.25">
      <c r="B863" s="136"/>
      <c r="C863" s="136"/>
      <c r="D863" s="136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</row>
    <row r="864" spans="2:27" ht="14.25" customHeight="1" x14ac:dyDescent="0.25">
      <c r="B864" s="136"/>
      <c r="C864" s="136"/>
      <c r="D864" s="136"/>
      <c r="E864" s="136"/>
      <c r="F864" s="136"/>
      <c r="G864" s="136"/>
      <c r="H864" s="136"/>
      <c r="I864" s="136"/>
      <c r="J864" s="136"/>
      <c r="K864" s="136"/>
      <c r="L864" s="136"/>
      <c r="M864" s="136"/>
      <c r="N864" s="136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</row>
    <row r="865" spans="2:27" ht="14.25" customHeight="1" x14ac:dyDescent="0.25">
      <c r="B865" s="136"/>
      <c r="C865" s="136"/>
      <c r="D865" s="136"/>
      <c r="E865" s="136"/>
      <c r="F865" s="136"/>
      <c r="G865" s="136"/>
      <c r="H865" s="136"/>
      <c r="I865" s="136"/>
      <c r="J865" s="136"/>
      <c r="K865" s="136"/>
      <c r="L865" s="136"/>
      <c r="M865" s="136"/>
      <c r="N865" s="136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</row>
    <row r="866" spans="2:27" ht="14.25" customHeight="1" x14ac:dyDescent="0.25">
      <c r="B866" s="136"/>
      <c r="C866" s="136"/>
      <c r="D866" s="136"/>
      <c r="E866" s="136"/>
      <c r="F866" s="136"/>
      <c r="G866" s="136"/>
      <c r="H866" s="136"/>
      <c r="I866" s="136"/>
      <c r="J866" s="136"/>
      <c r="K866" s="136"/>
      <c r="L866" s="136"/>
      <c r="M866" s="136"/>
      <c r="N866" s="136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</row>
    <row r="867" spans="2:27" ht="14.25" customHeight="1" x14ac:dyDescent="0.25"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136"/>
      <c r="N867" s="136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</row>
    <row r="868" spans="2:27" ht="14.25" customHeight="1" x14ac:dyDescent="0.25">
      <c r="B868" s="136"/>
      <c r="C868" s="136"/>
      <c r="D868" s="136"/>
      <c r="E868" s="136"/>
      <c r="F868" s="136"/>
      <c r="G868" s="136"/>
      <c r="H868" s="136"/>
      <c r="I868" s="136"/>
      <c r="J868" s="136"/>
      <c r="K868" s="136"/>
      <c r="L868" s="136"/>
      <c r="M868" s="136"/>
      <c r="N868" s="136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</row>
    <row r="869" spans="2:27" ht="14.25" customHeight="1" x14ac:dyDescent="0.25">
      <c r="B869" s="136"/>
      <c r="C869" s="136"/>
      <c r="D869" s="136"/>
      <c r="E869" s="136"/>
      <c r="F869" s="136"/>
      <c r="G869" s="136"/>
      <c r="H869" s="136"/>
      <c r="I869" s="136"/>
      <c r="J869" s="136"/>
      <c r="K869" s="136"/>
      <c r="L869" s="136"/>
      <c r="M869" s="136"/>
      <c r="N869" s="136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</row>
    <row r="870" spans="2:27" ht="14.25" customHeight="1" x14ac:dyDescent="0.25">
      <c r="B870" s="136"/>
      <c r="C870" s="136"/>
      <c r="D870" s="136"/>
      <c r="E870" s="136"/>
      <c r="F870" s="136"/>
      <c r="G870" s="136"/>
      <c r="H870" s="136"/>
      <c r="I870" s="136"/>
      <c r="J870" s="136"/>
      <c r="K870" s="136"/>
      <c r="L870" s="136"/>
      <c r="M870" s="136"/>
      <c r="N870" s="136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</row>
    <row r="871" spans="2:27" ht="14.25" customHeight="1" x14ac:dyDescent="0.25">
      <c r="B871" s="136"/>
      <c r="C871" s="136"/>
      <c r="D871" s="136"/>
      <c r="E871" s="136"/>
      <c r="F871" s="136"/>
      <c r="G871" s="136"/>
      <c r="H871" s="136"/>
      <c r="I871" s="136"/>
      <c r="J871" s="136"/>
      <c r="K871" s="136"/>
      <c r="L871" s="136"/>
      <c r="M871" s="136"/>
      <c r="N871" s="136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</row>
    <row r="872" spans="2:27" ht="14.25" customHeight="1" x14ac:dyDescent="0.25">
      <c r="B872" s="136"/>
      <c r="C872" s="136"/>
      <c r="D872" s="136"/>
      <c r="E872" s="136"/>
      <c r="F872" s="136"/>
      <c r="G872" s="136"/>
      <c r="H872" s="136"/>
      <c r="I872" s="136"/>
      <c r="J872" s="136"/>
      <c r="K872" s="136"/>
      <c r="L872" s="136"/>
      <c r="M872" s="136"/>
      <c r="N872" s="136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</row>
    <row r="873" spans="2:27" ht="14.25" customHeight="1" x14ac:dyDescent="0.25">
      <c r="B873" s="136"/>
      <c r="C873" s="136"/>
      <c r="D873" s="136"/>
      <c r="E873" s="136"/>
      <c r="F873" s="136"/>
      <c r="G873" s="136"/>
      <c r="H873" s="136"/>
      <c r="I873" s="136"/>
      <c r="J873" s="136"/>
      <c r="K873" s="136"/>
      <c r="L873" s="136"/>
      <c r="M873" s="136"/>
      <c r="N873" s="136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</row>
    <row r="874" spans="2:27" ht="14.25" customHeight="1" x14ac:dyDescent="0.25">
      <c r="B874" s="136"/>
      <c r="C874" s="136"/>
      <c r="D874" s="136"/>
      <c r="E874" s="136"/>
      <c r="F874" s="136"/>
      <c r="G874" s="136"/>
      <c r="H874" s="136"/>
      <c r="I874" s="136"/>
      <c r="J874" s="136"/>
      <c r="K874" s="136"/>
      <c r="L874" s="136"/>
      <c r="M874" s="136"/>
      <c r="N874" s="136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</row>
    <row r="875" spans="2:27" ht="14.25" customHeight="1" x14ac:dyDescent="0.25">
      <c r="B875" s="136"/>
      <c r="C875" s="136"/>
      <c r="D875" s="136"/>
      <c r="E875" s="136"/>
      <c r="F875" s="136"/>
      <c r="G875" s="136"/>
      <c r="H875" s="136"/>
      <c r="I875" s="136"/>
      <c r="J875" s="136"/>
      <c r="K875" s="136"/>
      <c r="L875" s="136"/>
      <c r="M875" s="136"/>
      <c r="N875" s="136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</row>
    <row r="876" spans="2:27" ht="14.25" customHeight="1" x14ac:dyDescent="0.25"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</row>
    <row r="877" spans="2:27" ht="14.25" customHeight="1" x14ac:dyDescent="0.25">
      <c r="B877" s="136"/>
      <c r="C877" s="136"/>
      <c r="D877" s="136"/>
      <c r="E877" s="136"/>
      <c r="F877" s="136"/>
      <c r="G877" s="136"/>
      <c r="H877" s="136"/>
      <c r="I877" s="136"/>
      <c r="J877" s="136"/>
      <c r="K877" s="136"/>
      <c r="L877" s="136"/>
      <c r="M877" s="136"/>
      <c r="N877" s="136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</row>
    <row r="878" spans="2:27" ht="14.25" customHeight="1" x14ac:dyDescent="0.25">
      <c r="B878" s="136"/>
      <c r="C878" s="136"/>
      <c r="D878" s="136"/>
      <c r="E878" s="136"/>
      <c r="F878" s="136"/>
      <c r="G878" s="136"/>
      <c r="H878" s="136"/>
      <c r="I878" s="136"/>
      <c r="J878" s="136"/>
      <c r="K878" s="136"/>
      <c r="L878" s="136"/>
      <c r="M878" s="136"/>
      <c r="N878" s="136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</row>
    <row r="879" spans="2:27" ht="14.25" customHeight="1" x14ac:dyDescent="0.25">
      <c r="B879" s="136"/>
      <c r="C879" s="136"/>
      <c r="D879" s="136"/>
      <c r="E879" s="136"/>
      <c r="F879" s="136"/>
      <c r="G879" s="136"/>
      <c r="H879" s="136"/>
      <c r="I879" s="136"/>
      <c r="J879" s="136"/>
      <c r="K879" s="136"/>
      <c r="L879" s="136"/>
      <c r="M879" s="136"/>
      <c r="N879" s="136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</row>
    <row r="880" spans="2:27" ht="14.25" customHeight="1" x14ac:dyDescent="0.25">
      <c r="B880" s="136"/>
      <c r="C880" s="136"/>
      <c r="D880" s="136"/>
      <c r="E880" s="136"/>
      <c r="F880" s="136"/>
      <c r="G880" s="136"/>
      <c r="H880" s="136"/>
      <c r="I880" s="136"/>
      <c r="J880" s="136"/>
      <c r="K880" s="136"/>
      <c r="L880" s="136"/>
      <c r="M880" s="136"/>
      <c r="N880" s="136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</row>
    <row r="881" spans="2:27" ht="14.25" customHeight="1" x14ac:dyDescent="0.25">
      <c r="B881" s="136"/>
      <c r="C881" s="136"/>
      <c r="D881" s="136"/>
      <c r="E881" s="136"/>
      <c r="F881" s="136"/>
      <c r="G881" s="136"/>
      <c r="H881" s="136"/>
      <c r="I881" s="136"/>
      <c r="J881" s="136"/>
      <c r="K881" s="136"/>
      <c r="L881" s="136"/>
      <c r="M881" s="136"/>
      <c r="N881" s="136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</row>
    <row r="882" spans="2:27" ht="14.25" customHeight="1" x14ac:dyDescent="0.25">
      <c r="B882" s="136"/>
      <c r="C882" s="136"/>
      <c r="D882" s="136"/>
      <c r="E882" s="136"/>
      <c r="F882" s="136"/>
      <c r="G882" s="136"/>
      <c r="H882" s="136"/>
      <c r="I882" s="136"/>
      <c r="J882" s="136"/>
      <c r="K882" s="136"/>
      <c r="L882" s="136"/>
      <c r="M882" s="136"/>
      <c r="N882" s="136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</row>
    <row r="883" spans="2:27" ht="14.25" customHeight="1" x14ac:dyDescent="0.25">
      <c r="B883" s="136"/>
      <c r="C883" s="136"/>
      <c r="D883" s="136"/>
      <c r="E883" s="136"/>
      <c r="F883" s="136"/>
      <c r="G883" s="136"/>
      <c r="H883" s="136"/>
      <c r="I883" s="136"/>
      <c r="J883" s="136"/>
      <c r="K883" s="136"/>
      <c r="L883" s="136"/>
      <c r="M883" s="136"/>
      <c r="N883" s="136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</row>
    <row r="884" spans="2:27" ht="14.25" customHeight="1" x14ac:dyDescent="0.25">
      <c r="B884" s="136"/>
      <c r="C884" s="136"/>
      <c r="D884" s="136"/>
      <c r="E884" s="136"/>
      <c r="F884" s="136"/>
      <c r="G884" s="136"/>
      <c r="H884" s="136"/>
      <c r="I884" s="136"/>
      <c r="J884" s="136"/>
      <c r="K884" s="136"/>
      <c r="L884" s="136"/>
      <c r="M884" s="136"/>
      <c r="N884" s="136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</row>
    <row r="885" spans="2:27" ht="14.25" customHeight="1" x14ac:dyDescent="0.25">
      <c r="B885" s="136"/>
      <c r="C885" s="136"/>
      <c r="D885" s="136"/>
      <c r="E885" s="136"/>
      <c r="F885" s="136"/>
      <c r="G885" s="136"/>
      <c r="H885" s="136"/>
      <c r="I885" s="136"/>
      <c r="J885" s="136"/>
      <c r="K885" s="136"/>
      <c r="L885" s="136"/>
      <c r="M885" s="136"/>
      <c r="N885" s="136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</row>
    <row r="886" spans="2:27" ht="14.25" customHeight="1" x14ac:dyDescent="0.25">
      <c r="B886" s="136"/>
      <c r="C886" s="136"/>
      <c r="D886" s="136"/>
      <c r="E886" s="136"/>
      <c r="F886" s="136"/>
      <c r="G886" s="136"/>
      <c r="H886" s="136"/>
      <c r="I886" s="136"/>
      <c r="J886" s="136"/>
      <c r="K886" s="136"/>
      <c r="L886" s="136"/>
      <c r="M886" s="136"/>
      <c r="N886" s="136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</row>
    <row r="887" spans="2:27" ht="14.25" customHeight="1" x14ac:dyDescent="0.25">
      <c r="B887" s="136"/>
      <c r="C887" s="136"/>
      <c r="D887" s="136"/>
      <c r="E887" s="136"/>
      <c r="F887" s="136"/>
      <c r="G887" s="136"/>
      <c r="H887" s="136"/>
      <c r="I887" s="136"/>
      <c r="J887" s="136"/>
      <c r="K887" s="136"/>
      <c r="L887" s="136"/>
      <c r="M887" s="136"/>
      <c r="N887" s="136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</row>
    <row r="888" spans="2:27" ht="14.25" customHeight="1" x14ac:dyDescent="0.25">
      <c r="B888" s="136"/>
      <c r="C888" s="136"/>
      <c r="D888" s="136"/>
      <c r="E888" s="136"/>
      <c r="F888" s="136"/>
      <c r="G888" s="136"/>
      <c r="H888" s="136"/>
      <c r="I888" s="136"/>
      <c r="J888" s="136"/>
      <c r="K888" s="136"/>
      <c r="L888" s="136"/>
      <c r="M888" s="136"/>
      <c r="N888" s="136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</row>
    <row r="889" spans="2:27" ht="14.25" customHeight="1" x14ac:dyDescent="0.25">
      <c r="B889" s="136"/>
      <c r="C889" s="136"/>
      <c r="D889" s="136"/>
      <c r="E889" s="136"/>
      <c r="F889" s="136"/>
      <c r="G889" s="136"/>
      <c r="H889" s="136"/>
      <c r="I889" s="136"/>
      <c r="J889" s="136"/>
      <c r="K889" s="136"/>
      <c r="L889" s="136"/>
      <c r="M889" s="136"/>
      <c r="N889" s="136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</row>
    <row r="890" spans="2:27" ht="14.25" customHeight="1" x14ac:dyDescent="0.25"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</row>
    <row r="891" spans="2:27" ht="14.25" customHeight="1" x14ac:dyDescent="0.25">
      <c r="B891" s="136"/>
      <c r="C891" s="136"/>
      <c r="D891" s="136"/>
      <c r="E891" s="136"/>
      <c r="F891" s="136"/>
      <c r="G891" s="136"/>
      <c r="H891" s="136"/>
      <c r="I891" s="136"/>
      <c r="J891" s="136"/>
      <c r="K891" s="136"/>
      <c r="L891" s="136"/>
      <c r="M891" s="136"/>
      <c r="N891" s="136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</row>
    <row r="892" spans="2:27" ht="14.25" customHeight="1" x14ac:dyDescent="0.25"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</row>
    <row r="893" spans="2:27" ht="14.25" customHeight="1" x14ac:dyDescent="0.25">
      <c r="B893" s="136"/>
      <c r="C893" s="136"/>
      <c r="D893" s="136"/>
      <c r="E893" s="136"/>
      <c r="F893" s="136"/>
      <c r="G893" s="136"/>
      <c r="H893" s="136"/>
      <c r="I893" s="136"/>
      <c r="J893" s="136"/>
      <c r="K893" s="136"/>
      <c r="L893" s="136"/>
      <c r="M893" s="136"/>
      <c r="N893" s="136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</row>
    <row r="894" spans="2:27" ht="14.25" customHeight="1" x14ac:dyDescent="0.25">
      <c r="B894" s="136"/>
      <c r="C894" s="136"/>
      <c r="D894" s="136"/>
      <c r="E894" s="136"/>
      <c r="F894" s="136"/>
      <c r="G894" s="136"/>
      <c r="H894" s="136"/>
      <c r="I894" s="136"/>
      <c r="J894" s="136"/>
      <c r="K894" s="136"/>
      <c r="L894" s="136"/>
      <c r="M894" s="136"/>
      <c r="N894" s="136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</row>
    <row r="895" spans="2:27" ht="14.25" customHeight="1" x14ac:dyDescent="0.25">
      <c r="B895" s="136"/>
      <c r="C895" s="136"/>
      <c r="D895" s="136"/>
      <c r="E895" s="136"/>
      <c r="F895" s="136"/>
      <c r="G895" s="136"/>
      <c r="H895" s="136"/>
      <c r="I895" s="136"/>
      <c r="J895" s="136"/>
      <c r="K895" s="136"/>
      <c r="L895" s="136"/>
      <c r="M895" s="136"/>
      <c r="N895" s="136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</row>
    <row r="896" spans="2:27" ht="14.25" customHeight="1" x14ac:dyDescent="0.25">
      <c r="B896" s="136"/>
      <c r="C896" s="136"/>
      <c r="D896" s="136"/>
      <c r="E896" s="136"/>
      <c r="F896" s="136"/>
      <c r="G896" s="136"/>
      <c r="H896" s="136"/>
      <c r="I896" s="136"/>
      <c r="J896" s="136"/>
      <c r="K896" s="136"/>
      <c r="L896" s="136"/>
      <c r="M896" s="136"/>
      <c r="N896" s="136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</row>
    <row r="897" spans="2:27" ht="14.25" customHeight="1" x14ac:dyDescent="0.25">
      <c r="B897" s="136"/>
      <c r="C897" s="136"/>
      <c r="D897" s="136"/>
      <c r="E897" s="136"/>
      <c r="F897" s="136"/>
      <c r="G897" s="136"/>
      <c r="H897" s="136"/>
      <c r="I897" s="136"/>
      <c r="J897" s="136"/>
      <c r="K897" s="136"/>
      <c r="L897" s="136"/>
      <c r="M897" s="136"/>
      <c r="N897" s="136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</row>
    <row r="898" spans="2:27" ht="14.25" customHeight="1" x14ac:dyDescent="0.25">
      <c r="B898" s="136"/>
      <c r="C898" s="136"/>
      <c r="D898" s="136"/>
      <c r="E898" s="136"/>
      <c r="F898" s="136"/>
      <c r="G898" s="136"/>
      <c r="H898" s="136"/>
      <c r="I898" s="136"/>
      <c r="J898" s="136"/>
      <c r="K898" s="136"/>
      <c r="L898" s="136"/>
      <c r="M898" s="136"/>
      <c r="N898" s="136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</row>
    <row r="899" spans="2:27" ht="14.25" customHeight="1" x14ac:dyDescent="0.25">
      <c r="B899" s="136"/>
      <c r="C899" s="136"/>
      <c r="D899" s="136"/>
      <c r="E899" s="136"/>
      <c r="F899" s="136"/>
      <c r="G899" s="136"/>
      <c r="H899" s="136"/>
      <c r="I899" s="136"/>
      <c r="J899" s="136"/>
      <c r="K899" s="136"/>
      <c r="L899" s="136"/>
      <c r="M899" s="136"/>
      <c r="N899" s="136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</row>
    <row r="900" spans="2:27" ht="14.25" customHeight="1" x14ac:dyDescent="0.25">
      <c r="B900" s="136"/>
      <c r="C900" s="136"/>
      <c r="D900" s="136"/>
      <c r="E900" s="136"/>
      <c r="F900" s="136"/>
      <c r="G900" s="136"/>
      <c r="H900" s="136"/>
      <c r="I900" s="136"/>
      <c r="J900" s="136"/>
      <c r="K900" s="136"/>
      <c r="L900" s="136"/>
      <c r="M900" s="136"/>
      <c r="N900" s="136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</row>
    <row r="901" spans="2:27" ht="14.25" customHeight="1" x14ac:dyDescent="0.25">
      <c r="B901" s="136"/>
      <c r="C901" s="136"/>
      <c r="D901" s="136"/>
      <c r="E901" s="136"/>
      <c r="F901" s="136"/>
      <c r="G901" s="136"/>
      <c r="H901" s="136"/>
      <c r="I901" s="136"/>
      <c r="J901" s="136"/>
      <c r="K901" s="136"/>
      <c r="L901" s="136"/>
      <c r="M901" s="136"/>
      <c r="N901" s="136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</row>
    <row r="902" spans="2:27" ht="14.25" customHeight="1" x14ac:dyDescent="0.25">
      <c r="B902" s="136"/>
      <c r="C902" s="136"/>
      <c r="D902" s="136"/>
      <c r="E902" s="136"/>
      <c r="F902" s="136"/>
      <c r="G902" s="136"/>
      <c r="H902" s="136"/>
      <c r="I902" s="136"/>
      <c r="J902" s="136"/>
      <c r="K902" s="136"/>
      <c r="L902" s="136"/>
      <c r="M902" s="136"/>
      <c r="N902" s="136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</row>
    <row r="903" spans="2:27" ht="14.25" customHeight="1" x14ac:dyDescent="0.25">
      <c r="B903" s="136"/>
      <c r="C903" s="136"/>
      <c r="D903" s="136"/>
      <c r="E903" s="136"/>
      <c r="F903" s="136"/>
      <c r="G903" s="136"/>
      <c r="H903" s="136"/>
      <c r="I903" s="136"/>
      <c r="J903" s="136"/>
      <c r="K903" s="136"/>
      <c r="L903" s="136"/>
      <c r="M903" s="136"/>
      <c r="N903" s="136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</row>
    <row r="904" spans="2:27" ht="14.25" customHeight="1" x14ac:dyDescent="0.25">
      <c r="B904" s="136"/>
      <c r="C904" s="136"/>
      <c r="D904" s="136"/>
      <c r="E904" s="136"/>
      <c r="F904" s="136"/>
      <c r="G904" s="136"/>
      <c r="H904" s="136"/>
      <c r="I904" s="136"/>
      <c r="J904" s="136"/>
      <c r="K904" s="136"/>
      <c r="L904" s="136"/>
      <c r="M904" s="136"/>
      <c r="N904" s="136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</row>
    <row r="905" spans="2:27" ht="14.25" customHeight="1" x14ac:dyDescent="0.25">
      <c r="B905" s="136"/>
      <c r="C905" s="136"/>
      <c r="D905" s="136"/>
      <c r="E905" s="136"/>
      <c r="F905" s="136"/>
      <c r="G905" s="136"/>
      <c r="H905" s="136"/>
      <c r="I905" s="136"/>
      <c r="J905" s="136"/>
      <c r="K905" s="136"/>
      <c r="L905" s="136"/>
      <c r="M905" s="136"/>
      <c r="N905" s="136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</row>
    <row r="906" spans="2:27" ht="14.25" customHeight="1" x14ac:dyDescent="0.25">
      <c r="B906" s="136"/>
      <c r="C906" s="136"/>
      <c r="D906" s="136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</row>
    <row r="907" spans="2:27" ht="14.25" customHeight="1" x14ac:dyDescent="0.25">
      <c r="B907" s="136"/>
      <c r="C907" s="136"/>
      <c r="D907" s="136"/>
      <c r="E907" s="136"/>
      <c r="F907" s="136"/>
      <c r="G907" s="136"/>
      <c r="H907" s="136"/>
      <c r="I907" s="136"/>
      <c r="J907" s="136"/>
      <c r="K907" s="136"/>
      <c r="L907" s="136"/>
      <c r="M907" s="136"/>
      <c r="N907" s="136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</row>
    <row r="908" spans="2:27" ht="14.25" customHeight="1" x14ac:dyDescent="0.25">
      <c r="B908" s="136"/>
      <c r="C908" s="136"/>
      <c r="D908" s="136"/>
      <c r="E908" s="136"/>
      <c r="F908" s="136"/>
      <c r="G908" s="136"/>
      <c r="H908" s="136"/>
      <c r="I908" s="136"/>
      <c r="J908" s="136"/>
      <c r="K908" s="136"/>
      <c r="L908" s="136"/>
      <c r="M908" s="136"/>
      <c r="N908" s="136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</row>
    <row r="909" spans="2:27" ht="14.25" customHeight="1" x14ac:dyDescent="0.25">
      <c r="B909" s="136"/>
      <c r="C909" s="136"/>
      <c r="D909" s="136"/>
      <c r="E909" s="136"/>
      <c r="F909" s="136"/>
      <c r="G909" s="136"/>
      <c r="H909" s="136"/>
      <c r="I909" s="136"/>
      <c r="J909" s="136"/>
      <c r="K909" s="136"/>
      <c r="L909" s="136"/>
      <c r="M909" s="136"/>
      <c r="N909" s="136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</row>
    <row r="910" spans="2:27" ht="14.25" customHeight="1" x14ac:dyDescent="0.25">
      <c r="B910" s="136"/>
      <c r="C910" s="136"/>
      <c r="D910" s="136"/>
      <c r="E910" s="136"/>
      <c r="F910" s="136"/>
      <c r="G910" s="136"/>
      <c r="H910" s="136"/>
      <c r="I910" s="136"/>
      <c r="J910" s="136"/>
      <c r="K910" s="136"/>
      <c r="L910" s="136"/>
      <c r="M910" s="136"/>
      <c r="N910" s="136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</row>
    <row r="911" spans="2:27" ht="14.25" customHeight="1" x14ac:dyDescent="0.25"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</row>
    <row r="912" spans="2:27" ht="14.25" customHeight="1" x14ac:dyDescent="0.25">
      <c r="B912" s="136"/>
      <c r="C912" s="136"/>
      <c r="D912" s="136"/>
      <c r="E912" s="136"/>
      <c r="F912" s="136"/>
      <c r="G912" s="136"/>
      <c r="H912" s="136"/>
      <c r="I912" s="136"/>
      <c r="J912" s="136"/>
      <c r="K912" s="136"/>
      <c r="L912" s="136"/>
      <c r="M912" s="136"/>
      <c r="N912" s="136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</row>
    <row r="913" spans="2:27" ht="14.25" customHeight="1" x14ac:dyDescent="0.25">
      <c r="B913" s="136"/>
      <c r="C913" s="136"/>
      <c r="D913" s="136"/>
      <c r="E913" s="136"/>
      <c r="F913" s="136"/>
      <c r="G913" s="136"/>
      <c r="H913" s="136"/>
      <c r="I913" s="136"/>
      <c r="J913" s="136"/>
      <c r="K913" s="136"/>
      <c r="L913" s="136"/>
      <c r="M913" s="136"/>
      <c r="N913" s="136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</row>
    <row r="914" spans="2:27" ht="14.25" customHeight="1" x14ac:dyDescent="0.25">
      <c r="B914" s="136"/>
      <c r="C914" s="136"/>
      <c r="D914" s="136"/>
      <c r="E914" s="136"/>
      <c r="F914" s="136"/>
      <c r="G914" s="136"/>
      <c r="H914" s="136"/>
      <c r="I914" s="136"/>
      <c r="J914" s="136"/>
      <c r="K914" s="136"/>
      <c r="L914" s="136"/>
      <c r="M914" s="136"/>
      <c r="N914" s="136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</row>
    <row r="915" spans="2:27" ht="14.25" customHeight="1" x14ac:dyDescent="0.25">
      <c r="B915" s="136"/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</row>
    <row r="916" spans="2:27" ht="14.25" customHeight="1" x14ac:dyDescent="0.25">
      <c r="B916" s="136"/>
      <c r="C916" s="136"/>
      <c r="D916" s="136"/>
      <c r="E916" s="136"/>
      <c r="F916" s="136"/>
      <c r="G916" s="136"/>
      <c r="H916" s="136"/>
      <c r="I916" s="136"/>
      <c r="J916" s="136"/>
      <c r="K916" s="136"/>
      <c r="L916" s="136"/>
      <c r="M916" s="136"/>
      <c r="N916" s="136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</row>
    <row r="917" spans="2:27" ht="14.25" customHeight="1" x14ac:dyDescent="0.25">
      <c r="B917" s="136"/>
      <c r="C917" s="136"/>
      <c r="D917" s="136"/>
      <c r="E917" s="136"/>
      <c r="F917" s="136"/>
      <c r="G917" s="136"/>
      <c r="H917" s="136"/>
      <c r="I917" s="136"/>
      <c r="J917" s="136"/>
      <c r="K917" s="136"/>
      <c r="L917" s="136"/>
      <c r="M917" s="136"/>
      <c r="N917" s="136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</row>
    <row r="918" spans="2:27" ht="14.25" customHeight="1" x14ac:dyDescent="0.25">
      <c r="B918" s="136"/>
      <c r="C918" s="136"/>
      <c r="D918" s="136"/>
      <c r="E918" s="136"/>
      <c r="F918" s="136"/>
      <c r="G918" s="136"/>
      <c r="H918" s="136"/>
      <c r="I918" s="136"/>
      <c r="J918" s="136"/>
      <c r="K918" s="136"/>
      <c r="L918" s="136"/>
      <c r="M918" s="136"/>
      <c r="N918" s="136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</row>
    <row r="919" spans="2:27" ht="14.25" customHeight="1" x14ac:dyDescent="0.25">
      <c r="B919" s="136"/>
      <c r="C919" s="136"/>
      <c r="D919" s="136"/>
      <c r="E919" s="136"/>
      <c r="F919" s="136"/>
      <c r="G919" s="136"/>
      <c r="H919" s="136"/>
      <c r="I919" s="136"/>
      <c r="J919" s="136"/>
      <c r="K919" s="136"/>
      <c r="L919" s="136"/>
      <c r="M919" s="136"/>
      <c r="N919" s="136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</row>
    <row r="920" spans="2:27" ht="14.25" customHeight="1" x14ac:dyDescent="0.25">
      <c r="B920" s="136"/>
      <c r="C920" s="136"/>
      <c r="D920" s="136"/>
      <c r="E920" s="136"/>
      <c r="F920" s="136"/>
      <c r="G920" s="136"/>
      <c r="H920" s="136"/>
      <c r="I920" s="136"/>
      <c r="J920" s="136"/>
      <c r="K920" s="136"/>
      <c r="L920" s="136"/>
      <c r="M920" s="136"/>
      <c r="N920" s="136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</row>
    <row r="921" spans="2:27" ht="14.25" customHeight="1" x14ac:dyDescent="0.25">
      <c r="B921" s="136"/>
      <c r="C921" s="136"/>
      <c r="D921" s="136"/>
      <c r="E921" s="136"/>
      <c r="F921" s="136"/>
      <c r="G921" s="136"/>
      <c r="H921" s="136"/>
      <c r="I921" s="136"/>
      <c r="J921" s="136"/>
      <c r="K921" s="136"/>
      <c r="L921" s="136"/>
      <c r="M921" s="136"/>
      <c r="N921" s="136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</row>
    <row r="922" spans="2:27" ht="14.25" customHeight="1" x14ac:dyDescent="0.25">
      <c r="B922" s="136"/>
      <c r="C922" s="136"/>
      <c r="D922" s="136"/>
      <c r="E922" s="136"/>
      <c r="F922" s="136"/>
      <c r="G922" s="136"/>
      <c r="H922" s="136"/>
      <c r="I922" s="136"/>
      <c r="J922" s="136"/>
      <c r="K922" s="136"/>
      <c r="L922" s="136"/>
      <c r="M922" s="136"/>
      <c r="N922" s="136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</row>
    <row r="923" spans="2:27" ht="14.25" customHeight="1" x14ac:dyDescent="0.25">
      <c r="B923" s="136"/>
      <c r="C923" s="136"/>
      <c r="D923" s="136"/>
      <c r="E923" s="136"/>
      <c r="F923" s="136"/>
      <c r="G923" s="136"/>
      <c r="H923" s="136"/>
      <c r="I923" s="136"/>
      <c r="J923" s="136"/>
      <c r="K923" s="136"/>
      <c r="L923" s="136"/>
      <c r="M923" s="136"/>
      <c r="N923" s="136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</row>
    <row r="924" spans="2:27" ht="14.25" customHeight="1" x14ac:dyDescent="0.25">
      <c r="B924" s="136"/>
      <c r="C924" s="136"/>
      <c r="D924" s="136"/>
      <c r="E924" s="136"/>
      <c r="F924" s="136"/>
      <c r="G924" s="136"/>
      <c r="H924" s="136"/>
      <c r="I924" s="136"/>
      <c r="J924" s="136"/>
      <c r="K924" s="136"/>
      <c r="L924" s="136"/>
      <c r="M924" s="136"/>
      <c r="N924" s="136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</row>
    <row r="925" spans="2:27" ht="14.25" customHeight="1" x14ac:dyDescent="0.25">
      <c r="B925" s="136"/>
      <c r="C925" s="136"/>
      <c r="D925" s="136"/>
      <c r="E925" s="136"/>
      <c r="F925" s="136"/>
      <c r="G925" s="136"/>
      <c r="H925" s="136"/>
      <c r="I925" s="136"/>
      <c r="J925" s="136"/>
      <c r="K925" s="136"/>
      <c r="L925" s="136"/>
      <c r="M925" s="136"/>
      <c r="N925" s="136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</row>
    <row r="926" spans="2:27" ht="14.25" customHeight="1" x14ac:dyDescent="0.25">
      <c r="B926" s="136"/>
      <c r="C926" s="136"/>
      <c r="D926" s="136"/>
      <c r="E926" s="136"/>
      <c r="F926" s="136"/>
      <c r="G926" s="136"/>
      <c r="H926" s="136"/>
      <c r="I926" s="136"/>
      <c r="J926" s="136"/>
      <c r="K926" s="136"/>
      <c r="L926" s="136"/>
      <c r="M926" s="136"/>
      <c r="N926" s="136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</row>
    <row r="927" spans="2:27" ht="14.25" customHeight="1" x14ac:dyDescent="0.25">
      <c r="B927" s="136"/>
      <c r="C927" s="136"/>
      <c r="D927" s="136"/>
      <c r="E927" s="136"/>
      <c r="F927" s="136"/>
      <c r="G927" s="136"/>
      <c r="H927" s="136"/>
      <c r="I927" s="136"/>
      <c r="J927" s="136"/>
      <c r="K927" s="136"/>
      <c r="L927" s="136"/>
      <c r="M927" s="136"/>
      <c r="N927" s="136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</row>
    <row r="928" spans="2:27" ht="14.25" customHeight="1" x14ac:dyDescent="0.25">
      <c r="B928" s="136"/>
      <c r="C928" s="136"/>
      <c r="D928" s="136"/>
      <c r="E928" s="136"/>
      <c r="F928" s="136"/>
      <c r="G928" s="136"/>
      <c r="H928" s="136"/>
      <c r="I928" s="136"/>
      <c r="J928" s="136"/>
      <c r="K928" s="136"/>
      <c r="L928" s="136"/>
      <c r="M928" s="136"/>
      <c r="N928" s="136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</row>
    <row r="929" spans="2:27" ht="14.25" customHeight="1" x14ac:dyDescent="0.25">
      <c r="B929" s="136"/>
      <c r="C929" s="136"/>
      <c r="D929" s="136"/>
      <c r="E929" s="136"/>
      <c r="F929" s="136"/>
      <c r="G929" s="136"/>
      <c r="H929" s="136"/>
      <c r="I929" s="136"/>
      <c r="J929" s="136"/>
      <c r="K929" s="136"/>
      <c r="L929" s="136"/>
      <c r="M929" s="136"/>
      <c r="N929" s="136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</row>
    <row r="930" spans="2:27" ht="14.25" customHeight="1" x14ac:dyDescent="0.25">
      <c r="B930" s="136"/>
      <c r="C930" s="136"/>
      <c r="D930" s="136"/>
      <c r="E930" s="136"/>
      <c r="F930" s="136"/>
      <c r="G930" s="136"/>
      <c r="H930" s="136"/>
      <c r="I930" s="136"/>
      <c r="J930" s="136"/>
      <c r="K930" s="136"/>
      <c r="L930" s="136"/>
      <c r="M930" s="136"/>
      <c r="N930" s="136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</row>
    <row r="931" spans="2:27" ht="14.25" customHeight="1" x14ac:dyDescent="0.25">
      <c r="B931" s="136"/>
      <c r="C931" s="136"/>
      <c r="D931" s="136"/>
      <c r="E931" s="136"/>
      <c r="F931" s="136"/>
      <c r="G931" s="136"/>
      <c r="H931" s="136"/>
      <c r="I931" s="136"/>
      <c r="J931" s="136"/>
      <c r="K931" s="136"/>
      <c r="L931" s="136"/>
      <c r="M931" s="136"/>
      <c r="N931" s="136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</row>
    <row r="932" spans="2:27" ht="14.25" customHeight="1" x14ac:dyDescent="0.25">
      <c r="B932" s="136"/>
      <c r="C932" s="136"/>
      <c r="D932" s="136"/>
      <c r="E932" s="136"/>
      <c r="F932" s="136"/>
      <c r="G932" s="136"/>
      <c r="H932" s="136"/>
      <c r="I932" s="136"/>
      <c r="J932" s="136"/>
      <c r="K932" s="136"/>
      <c r="L932" s="136"/>
      <c r="M932" s="136"/>
      <c r="N932" s="136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</row>
    <row r="933" spans="2:27" ht="14.25" customHeight="1" x14ac:dyDescent="0.25">
      <c r="B933" s="136"/>
      <c r="C933" s="136"/>
      <c r="D933" s="136"/>
      <c r="E933" s="136"/>
      <c r="F933" s="136"/>
      <c r="G933" s="136"/>
      <c r="H933" s="136"/>
      <c r="I933" s="136"/>
      <c r="J933" s="136"/>
      <c r="K933" s="136"/>
      <c r="L933" s="136"/>
      <c r="M933" s="136"/>
      <c r="N933" s="136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</row>
    <row r="934" spans="2:27" ht="14.25" customHeight="1" x14ac:dyDescent="0.25">
      <c r="B934" s="136"/>
      <c r="C934" s="136"/>
      <c r="D934" s="136"/>
      <c r="E934" s="136"/>
      <c r="F934" s="136"/>
      <c r="G934" s="136"/>
      <c r="H934" s="136"/>
      <c r="I934" s="136"/>
      <c r="J934" s="136"/>
      <c r="K934" s="136"/>
      <c r="L934" s="136"/>
      <c r="M934" s="136"/>
      <c r="N934" s="136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</row>
    <row r="935" spans="2:27" ht="14.25" customHeight="1" x14ac:dyDescent="0.25">
      <c r="B935" s="136"/>
      <c r="C935" s="136"/>
      <c r="D935" s="136"/>
      <c r="E935" s="136"/>
      <c r="F935" s="136"/>
      <c r="G935" s="136"/>
      <c r="H935" s="136"/>
      <c r="I935" s="136"/>
      <c r="J935" s="136"/>
      <c r="K935" s="136"/>
      <c r="L935" s="136"/>
      <c r="M935" s="136"/>
      <c r="N935" s="136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</row>
    <row r="936" spans="2:27" ht="14.25" customHeight="1" x14ac:dyDescent="0.25">
      <c r="B936" s="136"/>
      <c r="C936" s="136"/>
      <c r="D936" s="136"/>
      <c r="E936" s="136"/>
      <c r="F936" s="136"/>
      <c r="G936" s="136"/>
      <c r="H936" s="136"/>
      <c r="I936" s="136"/>
      <c r="J936" s="136"/>
      <c r="K936" s="136"/>
      <c r="L936" s="136"/>
      <c r="M936" s="136"/>
      <c r="N936" s="136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</row>
    <row r="937" spans="2:27" ht="14.25" customHeight="1" x14ac:dyDescent="0.25">
      <c r="B937" s="136"/>
      <c r="C937" s="136"/>
      <c r="D937" s="136"/>
      <c r="E937" s="136"/>
      <c r="F937" s="136"/>
      <c r="G937" s="136"/>
      <c r="H937" s="136"/>
      <c r="I937" s="136"/>
      <c r="J937" s="136"/>
      <c r="K937" s="136"/>
      <c r="L937" s="136"/>
      <c r="M937" s="136"/>
      <c r="N937" s="136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</row>
    <row r="938" spans="2:27" ht="14.25" customHeight="1" x14ac:dyDescent="0.25">
      <c r="B938" s="136"/>
      <c r="C938" s="136"/>
      <c r="D938" s="136"/>
      <c r="E938" s="136"/>
      <c r="F938" s="136"/>
      <c r="G938" s="136"/>
      <c r="H938" s="136"/>
      <c r="I938" s="136"/>
      <c r="J938" s="136"/>
      <c r="K938" s="136"/>
      <c r="L938" s="136"/>
      <c r="M938" s="136"/>
      <c r="N938" s="136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</row>
    <row r="939" spans="2:27" ht="14.25" customHeight="1" x14ac:dyDescent="0.25">
      <c r="B939" s="136"/>
      <c r="C939" s="136"/>
      <c r="D939" s="136"/>
      <c r="E939" s="136"/>
      <c r="F939" s="136"/>
      <c r="G939" s="136"/>
      <c r="H939" s="136"/>
      <c r="I939" s="136"/>
      <c r="J939" s="136"/>
      <c r="K939" s="136"/>
      <c r="L939" s="136"/>
      <c r="M939" s="136"/>
      <c r="N939" s="136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</row>
    <row r="940" spans="2:27" ht="14.25" customHeight="1" x14ac:dyDescent="0.25">
      <c r="B940" s="136"/>
      <c r="C940" s="136"/>
      <c r="D940" s="136"/>
      <c r="E940" s="136"/>
      <c r="F940" s="136"/>
      <c r="G940" s="136"/>
      <c r="H940" s="136"/>
      <c r="I940" s="136"/>
      <c r="J940" s="136"/>
      <c r="K940" s="136"/>
      <c r="L940" s="136"/>
      <c r="M940" s="136"/>
      <c r="N940" s="136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</row>
    <row r="941" spans="2:27" ht="14.25" customHeight="1" x14ac:dyDescent="0.25">
      <c r="B941" s="136"/>
      <c r="C941" s="136"/>
      <c r="D941" s="136"/>
      <c r="E941" s="136"/>
      <c r="F941" s="136"/>
      <c r="G941" s="136"/>
      <c r="H941" s="136"/>
      <c r="I941" s="136"/>
      <c r="J941" s="136"/>
      <c r="K941" s="136"/>
      <c r="L941" s="136"/>
      <c r="M941" s="136"/>
      <c r="N941" s="136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</row>
    <row r="942" spans="2:27" ht="14.25" customHeight="1" x14ac:dyDescent="0.25">
      <c r="B942" s="136"/>
      <c r="C942" s="136"/>
      <c r="D942" s="136"/>
      <c r="E942" s="136"/>
      <c r="F942" s="136"/>
      <c r="G942" s="136"/>
      <c r="H942" s="136"/>
      <c r="I942" s="136"/>
      <c r="J942" s="136"/>
      <c r="K942" s="136"/>
      <c r="L942" s="136"/>
      <c r="M942" s="136"/>
      <c r="N942" s="136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</row>
    <row r="943" spans="2:27" ht="14.25" customHeight="1" x14ac:dyDescent="0.25">
      <c r="B943" s="136"/>
      <c r="C943" s="136"/>
      <c r="D943" s="136"/>
      <c r="E943" s="136"/>
      <c r="F943" s="136"/>
      <c r="G943" s="136"/>
      <c r="H943" s="136"/>
      <c r="I943" s="136"/>
      <c r="J943" s="136"/>
      <c r="K943" s="136"/>
      <c r="L943" s="136"/>
      <c r="M943" s="136"/>
      <c r="N943" s="136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</row>
    <row r="944" spans="2:27" ht="14.25" customHeight="1" x14ac:dyDescent="0.25">
      <c r="B944" s="136"/>
      <c r="C944" s="136"/>
      <c r="D944" s="136"/>
      <c r="E944" s="136"/>
      <c r="F944" s="136"/>
      <c r="G944" s="136"/>
      <c r="H944" s="136"/>
      <c r="I944" s="136"/>
      <c r="J944" s="136"/>
      <c r="K944" s="136"/>
      <c r="L944" s="136"/>
      <c r="M944" s="136"/>
      <c r="N944" s="136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</row>
    <row r="945" spans="2:27" ht="14.25" customHeight="1" x14ac:dyDescent="0.25">
      <c r="B945" s="136"/>
      <c r="C945" s="136"/>
      <c r="D945" s="136"/>
      <c r="E945" s="136"/>
      <c r="F945" s="136"/>
      <c r="G945" s="136"/>
      <c r="H945" s="136"/>
      <c r="I945" s="136"/>
      <c r="J945" s="136"/>
      <c r="K945" s="136"/>
      <c r="L945" s="136"/>
      <c r="M945" s="136"/>
      <c r="N945" s="136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</row>
    <row r="946" spans="2:27" ht="14.25" customHeight="1" x14ac:dyDescent="0.25"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</row>
    <row r="947" spans="2:27" ht="14.25" customHeight="1" x14ac:dyDescent="0.25">
      <c r="B947" s="136"/>
      <c r="C947" s="136"/>
      <c r="D947" s="136"/>
      <c r="E947" s="136"/>
      <c r="F947" s="136"/>
      <c r="G947" s="136"/>
      <c r="H947" s="136"/>
      <c r="I947" s="136"/>
      <c r="J947" s="136"/>
      <c r="K947" s="136"/>
      <c r="L947" s="136"/>
      <c r="M947" s="136"/>
      <c r="N947" s="136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</row>
    <row r="948" spans="2:27" ht="14.25" customHeight="1" x14ac:dyDescent="0.25">
      <c r="B948" s="136"/>
      <c r="C948" s="136"/>
      <c r="D948" s="136"/>
      <c r="E948" s="136"/>
      <c r="F948" s="136"/>
      <c r="G948" s="136"/>
      <c r="H948" s="136"/>
      <c r="I948" s="136"/>
      <c r="J948" s="136"/>
      <c r="K948" s="136"/>
      <c r="L948" s="136"/>
      <c r="M948" s="136"/>
      <c r="N948" s="136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</row>
    <row r="949" spans="2:27" ht="14.25" customHeight="1" x14ac:dyDescent="0.25">
      <c r="B949" s="136"/>
      <c r="C949" s="136"/>
      <c r="D949" s="136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</row>
    <row r="950" spans="2:27" ht="14.25" customHeight="1" x14ac:dyDescent="0.25">
      <c r="B950" s="136"/>
      <c r="C950" s="136"/>
      <c r="D950" s="136"/>
      <c r="E950" s="136"/>
      <c r="F950" s="136"/>
      <c r="G950" s="136"/>
      <c r="H950" s="136"/>
      <c r="I950" s="136"/>
      <c r="J950" s="136"/>
      <c r="K950" s="136"/>
      <c r="L950" s="136"/>
      <c r="M950" s="136"/>
      <c r="N950" s="136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</row>
    <row r="951" spans="2:27" ht="14.25" customHeight="1" x14ac:dyDescent="0.25">
      <c r="B951" s="136"/>
      <c r="C951" s="136"/>
      <c r="D951" s="136"/>
      <c r="E951" s="136"/>
      <c r="F951" s="136"/>
      <c r="G951" s="136"/>
      <c r="H951" s="136"/>
      <c r="I951" s="136"/>
      <c r="J951" s="136"/>
      <c r="K951" s="136"/>
      <c r="L951" s="136"/>
      <c r="M951" s="136"/>
      <c r="N951" s="136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</row>
    <row r="952" spans="2:27" ht="14.25" customHeight="1" x14ac:dyDescent="0.25">
      <c r="B952" s="136"/>
      <c r="C952" s="136"/>
      <c r="D952" s="136"/>
      <c r="E952" s="136"/>
      <c r="F952" s="136"/>
      <c r="G952" s="136"/>
      <c r="H952" s="136"/>
      <c r="I952" s="136"/>
      <c r="J952" s="136"/>
      <c r="K952" s="136"/>
      <c r="L952" s="136"/>
      <c r="M952" s="136"/>
      <c r="N952" s="136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</row>
    <row r="953" spans="2:27" ht="14.25" customHeight="1" x14ac:dyDescent="0.25">
      <c r="B953" s="136"/>
      <c r="C953" s="136"/>
      <c r="D953" s="136"/>
      <c r="E953" s="136"/>
      <c r="F953" s="136"/>
      <c r="G953" s="136"/>
      <c r="H953" s="136"/>
      <c r="I953" s="136"/>
      <c r="J953" s="136"/>
      <c r="K953" s="136"/>
      <c r="L953" s="136"/>
      <c r="M953" s="136"/>
      <c r="N953" s="136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</row>
    <row r="954" spans="2:27" ht="14.25" customHeight="1" x14ac:dyDescent="0.25">
      <c r="B954" s="136"/>
      <c r="C954" s="136"/>
      <c r="D954" s="136"/>
      <c r="E954" s="136"/>
      <c r="F954" s="136"/>
      <c r="G954" s="136"/>
      <c r="H954" s="136"/>
      <c r="I954" s="136"/>
      <c r="J954" s="136"/>
      <c r="K954" s="136"/>
      <c r="L954" s="136"/>
      <c r="M954" s="136"/>
      <c r="N954" s="136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</row>
    <row r="955" spans="2:27" ht="14.25" customHeight="1" x14ac:dyDescent="0.25">
      <c r="B955" s="136"/>
      <c r="C955" s="136"/>
      <c r="D955" s="136"/>
      <c r="E955" s="136"/>
      <c r="F955" s="136"/>
      <c r="G955" s="136"/>
      <c r="H955" s="136"/>
      <c r="I955" s="136"/>
      <c r="J955" s="136"/>
      <c r="K955" s="136"/>
      <c r="L955" s="136"/>
      <c r="M955" s="136"/>
      <c r="N955" s="136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</row>
    <row r="956" spans="2:27" ht="14.25" customHeight="1" x14ac:dyDescent="0.25">
      <c r="B956" s="136"/>
      <c r="C956" s="136"/>
      <c r="D956" s="136"/>
      <c r="E956" s="136"/>
      <c r="F956" s="136"/>
      <c r="G956" s="136"/>
      <c r="H956" s="136"/>
      <c r="I956" s="136"/>
      <c r="J956" s="136"/>
      <c r="K956" s="136"/>
      <c r="L956" s="136"/>
      <c r="M956" s="136"/>
      <c r="N956" s="136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</row>
    <row r="957" spans="2:27" ht="14.25" customHeight="1" x14ac:dyDescent="0.25">
      <c r="B957" s="136"/>
      <c r="C957" s="136"/>
      <c r="D957" s="136"/>
      <c r="E957" s="136"/>
      <c r="F957" s="136"/>
      <c r="G957" s="136"/>
      <c r="H957" s="136"/>
      <c r="I957" s="136"/>
      <c r="J957" s="136"/>
      <c r="K957" s="136"/>
      <c r="L957" s="136"/>
      <c r="M957" s="136"/>
      <c r="N957" s="136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</row>
    <row r="958" spans="2:27" ht="14.25" customHeight="1" x14ac:dyDescent="0.25">
      <c r="B958" s="136"/>
      <c r="C958" s="136"/>
      <c r="D958" s="136"/>
      <c r="E958" s="136"/>
      <c r="F958" s="136"/>
      <c r="G958" s="136"/>
      <c r="H958" s="136"/>
      <c r="I958" s="136"/>
      <c r="J958" s="136"/>
      <c r="K958" s="136"/>
      <c r="L958" s="136"/>
      <c r="M958" s="136"/>
      <c r="N958" s="136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</row>
    <row r="959" spans="2:27" ht="14.25" customHeight="1" x14ac:dyDescent="0.25">
      <c r="B959" s="136"/>
      <c r="C959" s="136"/>
      <c r="D959" s="136"/>
      <c r="E959" s="136"/>
      <c r="F959" s="136"/>
      <c r="G959" s="136"/>
      <c r="H959" s="136"/>
      <c r="I959" s="136"/>
      <c r="J959" s="136"/>
      <c r="K959" s="136"/>
      <c r="L959" s="136"/>
      <c r="M959" s="136"/>
      <c r="N959" s="136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</row>
    <row r="960" spans="2:27" ht="14.25" customHeight="1" x14ac:dyDescent="0.25">
      <c r="B960" s="136"/>
      <c r="C960" s="136"/>
      <c r="D960" s="136"/>
      <c r="E960" s="136"/>
      <c r="F960" s="136"/>
      <c r="G960" s="136"/>
      <c r="H960" s="136"/>
      <c r="I960" s="136"/>
      <c r="J960" s="136"/>
      <c r="K960" s="136"/>
      <c r="L960" s="136"/>
      <c r="M960" s="136"/>
      <c r="N960" s="136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</row>
    <row r="961" spans="2:27" ht="14.25" customHeight="1" x14ac:dyDescent="0.25">
      <c r="B961" s="136"/>
      <c r="C961" s="136"/>
      <c r="D961" s="136"/>
      <c r="E961" s="136"/>
      <c r="F961" s="136"/>
      <c r="G961" s="136"/>
      <c r="H961" s="136"/>
      <c r="I961" s="136"/>
      <c r="J961" s="136"/>
      <c r="K961" s="136"/>
      <c r="L961" s="136"/>
      <c r="M961" s="136"/>
      <c r="N961" s="136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</row>
    <row r="962" spans="2:27" ht="14.25" customHeight="1" x14ac:dyDescent="0.25">
      <c r="B962" s="136"/>
      <c r="C962" s="136"/>
      <c r="D962" s="136"/>
      <c r="E962" s="136"/>
      <c r="F962" s="136"/>
      <c r="G962" s="136"/>
      <c r="H962" s="136"/>
      <c r="I962" s="136"/>
      <c r="J962" s="136"/>
      <c r="K962" s="136"/>
      <c r="L962" s="136"/>
      <c r="M962" s="136"/>
      <c r="N962" s="136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</row>
    <row r="963" spans="2:27" ht="14.25" customHeight="1" x14ac:dyDescent="0.25">
      <c r="B963" s="136"/>
      <c r="C963" s="136"/>
      <c r="D963" s="136"/>
      <c r="E963" s="136"/>
      <c r="F963" s="136"/>
      <c r="G963" s="136"/>
      <c r="H963" s="136"/>
      <c r="I963" s="136"/>
      <c r="J963" s="136"/>
      <c r="K963" s="136"/>
      <c r="L963" s="136"/>
      <c r="M963" s="136"/>
      <c r="N963" s="136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</row>
    <row r="964" spans="2:27" ht="14.25" customHeight="1" x14ac:dyDescent="0.25">
      <c r="B964" s="136"/>
      <c r="C964" s="136"/>
      <c r="D964" s="136"/>
      <c r="E964" s="136"/>
      <c r="F964" s="136"/>
      <c r="G964" s="136"/>
      <c r="H964" s="136"/>
      <c r="I964" s="136"/>
      <c r="J964" s="136"/>
      <c r="K964" s="136"/>
      <c r="L964" s="136"/>
      <c r="M964" s="136"/>
      <c r="N964" s="136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</row>
    <row r="965" spans="2:27" ht="14.25" customHeight="1" x14ac:dyDescent="0.25">
      <c r="B965" s="136"/>
      <c r="C965" s="136"/>
      <c r="D965" s="136"/>
      <c r="E965" s="136"/>
      <c r="F965" s="136"/>
      <c r="G965" s="136"/>
      <c r="H965" s="136"/>
      <c r="I965" s="136"/>
      <c r="J965" s="136"/>
      <c r="K965" s="136"/>
      <c r="L965" s="136"/>
      <c r="M965" s="136"/>
      <c r="N965" s="136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</row>
    <row r="966" spans="2:27" ht="14.25" customHeight="1" x14ac:dyDescent="0.25">
      <c r="B966" s="136"/>
      <c r="C966" s="136"/>
      <c r="D966" s="136"/>
      <c r="E966" s="136"/>
      <c r="F966" s="136"/>
      <c r="G966" s="136"/>
      <c r="H966" s="136"/>
      <c r="I966" s="136"/>
      <c r="J966" s="136"/>
      <c r="K966" s="136"/>
      <c r="L966" s="136"/>
      <c r="M966" s="136"/>
      <c r="N966" s="136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</row>
    <row r="967" spans="2:27" ht="14.25" customHeight="1" x14ac:dyDescent="0.25">
      <c r="B967" s="136"/>
      <c r="C967" s="136"/>
      <c r="D967" s="136"/>
      <c r="E967" s="136"/>
      <c r="F967" s="136"/>
      <c r="G967" s="136"/>
      <c r="H967" s="136"/>
      <c r="I967" s="136"/>
      <c r="J967" s="136"/>
      <c r="K967" s="136"/>
      <c r="L967" s="136"/>
      <c r="M967" s="136"/>
      <c r="N967" s="136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</row>
    <row r="968" spans="2:27" ht="14.25" customHeight="1" x14ac:dyDescent="0.25">
      <c r="B968" s="136"/>
      <c r="C968" s="136"/>
      <c r="D968" s="136"/>
      <c r="E968" s="136"/>
      <c r="F968" s="136"/>
      <c r="G968" s="136"/>
      <c r="H968" s="136"/>
      <c r="I968" s="136"/>
      <c r="J968" s="136"/>
      <c r="K968" s="136"/>
      <c r="L968" s="136"/>
      <c r="M968" s="136"/>
      <c r="N968" s="136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</row>
    <row r="969" spans="2:27" ht="14.25" customHeight="1" x14ac:dyDescent="0.25">
      <c r="B969" s="136"/>
      <c r="C969" s="136"/>
      <c r="D969" s="136"/>
      <c r="E969" s="136"/>
      <c r="F969" s="136"/>
      <c r="G969" s="136"/>
      <c r="H969" s="136"/>
      <c r="I969" s="136"/>
      <c r="J969" s="136"/>
      <c r="K969" s="136"/>
      <c r="L969" s="136"/>
      <c r="M969" s="136"/>
      <c r="N969" s="136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</row>
    <row r="970" spans="2:27" ht="14.25" customHeight="1" x14ac:dyDescent="0.25">
      <c r="B970" s="136"/>
      <c r="C970" s="136"/>
      <c r="D970" s="136"/>
      <c r="E970" s="136"/>
      <c r="F970" s="136"/>
      <c r="G970" s="136"/>
      <c r="H970" s="136"/>
      <c r="I970" s="136"/>
      <c r="J970" s="136"/>
      <c r="K970" s="136"/>
      <c r="L970" s="136"/>
      <c r="M970" s="136"/>
      <c r="N970" s="136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</row>
    <row r="971" spans="2:27" ht="14.25" customHeight="1" x14ac:dyDescent="0.25">
      <c r="B971" s="136"/>
      <c r="C971" s="136"/>
      <c r="D971" s="136"/>
      <c r="E971" s="136"/>
      <c r="F971" s="136"/>
      <c r="G971" s="136"/>
      <c r="H971" s="136"/>
      <c r="I971" s="136"/>
      <c r="J971" s="136"/>
      <c r="K971" s="136"/>
      <c r="L971" s="136"/>
      <c r="M971" s="136"/>
      <c r="N971" s="136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</row>
    <row r="972" spans="2:27" ht="14.25" customHeight="1" x14ac:dyDescent="0.25">
      <c r="B972" s="136"/>
      <c r="C972" s="136"/>
      <c r="D972" s="136"/>
      <c r="E972" s="136"/>
      <c r="F972" s="136"/>
      <c r="G972" s="136"/>
      <c r="H972" s="136"/>
      <c r="I972" s="136"/>
      <c r="J972" s="136"/>
      <c r="K972" s="136"/>
      <c r="L972" s="136"/>
      <c r="M972" s="136"/>
      <c r="N972" s="136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</row>
    <row r="973" spans="2:27" ht="14.25" customHeight="1" x14ac:dyDescent="0.25">
      <c r="B973" s="136"/>
      <c r="C973" s="136"/>
      <c r="D973" s="136"/>
      <c r="E973" s="136"/>
      <c r="F973" s="136"/>
      <c r="G973" s="136"/>
      <c r="H973" s="136"/>
      <c r="I973" s="136"/>
      <c r="J973" s="136"/>
      <c r="K973" s="136"/>
      <c r="L973" s="136"/>
      <c r="M973" s="136"/>
      <c r="N973" s="136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</row>
    <row r="974" spans="2:27" ht="14.25" customHeight="1" x14ac:dyDescent="0.25">
      <c r="B974" s="136"/>
      <c r="C974" s="136"/>
      <c r="D974" s="136"/>
      <c r="E974" s="136"/>
      <c r="F974" s="136"/>
      <c r="G974" s="136"/>
      <c r="H974" s="136"/>
      <c r="I974" s="136"/>
      <c r="J974" s="136"/>
      <c r="K974" s="136"/>
      <c r="L974" s="136"/>
      <c r="M974" s="136"/>
      <c r="N974" s="136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</row>
    <row r="975" spans="2:27" ht="14.25" customHeight="1" x14ac:dyDescent="0.25">
      <c r="B975" s="136"/>
      <c r="C975" s="136"/>
      <c r="D975" s="136"/>
      <c r="E975" s="136"/>
      <c r="F975" s="136"/>
      <c r="G975" s="136"/>
      <c r="H975" s="136"/>
      <c r="I975" s="136"/>
      <c r="J975" s="136"/>
      <c r="K975" s="136"/>
      <c r="L975" s="136"/>
      <c r="M975" s="136"/>
      <c r="N975" s="136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</row>
    <row r="976" spans="2:27" ht="14.25" customHeight="1" x14ac:dyDescent="0.25">
      <c r="B976" s="136"/>
      <c r="C976" s="136"/>
      <c r="D976" s="136"/>
      <c r="E976" s="136"/>
      <c r="F976" s="136"/>
      <c r="G976" s="136"/>
      <c r="H976" s="136"/>
      <c r="I976" s="136"/>
      <c r="J976" s="136"/>
      <c r="K976" s="136"/>
      <c r="L976" s="136"/>
      <c r="M976" s="136"/>
      <c r="N976" s="136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</row>
    <row r="977" spans="2:27" ht="14.25" customHeight="1" x14ac:dyDescent="0.25">
      <c r="B977" s="136"/>
      <c r="C977" s="136"/>
      <c r="D977" s="136"/>
      <c r="E977" s="136"/>
      <c r="F977" s="136"/>
      <c r="G977" s="136"/>
      <c r="H977" s="136"/>
      <c r="I977" s="136"/>
      <c r="J977" s="136"/>
      <c r="K977" s="136"/>
      <c r="L977" s="136"/>
      <c r="M977" s="136"/>
      <c r="N977" s="136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</row>
    <row r="978" spans="2:27" ht="14.25" customHeight="1" x14ac:dyDescent="0.25">
      <c r="B978" s="136"/>
      <c r="C978" s="136"/>
      <c r="D978" s="136"/>
      <c r="E978" s="136"/>
      <c r="F978" s="136"/>
      <c r="G978" s="136"/>
      <c r="H978" s="136"/>
      <c r="I978" s="136"/>
      <c r="J978" s="136"/>
      <c r="K978" s="136"/>
      <c r="L978" s="136"/>
      <c r="M978" s="136"/>
      <c r="N978" s="136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</row>
    <row r="979" spans="2:27" ht="14.25" customHeight="1" x14ac:dyDescent="0.25">
      <c r="B979" s="136"/>
      <c r="C979" s="136"/>
      <c r="D979" s="136"/>
      <c r="E979" s="136"/>
      <c r="F979" s="136"/>
      <c r="G979" s="136"/>
      <c r="H979" s="136"/>
      <c r="I979" s="136"/>
      <c r="J979" s="136"/>
      <c r="K979" s="136"/>
      <c r="L979" s="136"/>
      <c r="M979" s="136"/>
      <c r="N979" s="136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</row>
    <row r="980" spans="2:27" ht="14.25" customHeight="1" x14ac:dyDescent="0.25">
      <c r="B980" s="136"/>
      <c r="C980" s="136"/>
      <c r="D980" s="136"/>
      <c r="E980" s="136"/>
      <c r="F980" s="136"/>
      <c r="G980" s="136"/>
      <c r="H980" s="136"/>
      <c r="I980" s="136"/>
      <c r="J980" s="136"/>
      <c r="K980" s="136"/>
      <c r="L980" s="136"/>
      <c r="M980" s="136"/>
      <c r="N980" s="136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</row>
    <row r="981" spans="2:27" ht="14.25" customHeight="1" x14ac:dyDescent="0.25"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</row>
    <row r="982" spans="2:27" ht="14.25" customHeight="1" x14ac:dyDescent="0.25">
      <c r="B982" s="136"/>
      <c r="C982" s="136"/>
      <c r="D982" s="136"/>
      <c r="E982" s="136"/>
      <c r="F982" s="136"/>
      <c r="G982" s="136"/>
      <c r="H982" s="136"/>
      <c r="I982" s="136"/>
      <c r="J982" s="136"/>
      <c r="K982" s="136"/>
      <c r="L982" s="136"/>
      <c r="M982" s="136"/>
      <c r="N982" s="136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</row>
    <row r="983" spans="2:27" ht="14.25" customHeight="1" x14ac:dyDescent="0.25">
      <c r="B983" s="136"/>
      <c r="C983" s="136"/>
      <c r="D983" s="136"/>
      <c r="E983" s="136"/>
      <c r="F983" s="136"/>
      <c r="G983" s="136"/>
      <c r="H983" s="136"/>
      <c r="I983" s="136"/>
      <c r="J983" s="136"/>
      <c r="K983" s="136"/>
      <c r="L983" s="136"/>
      <c r="M983" s="136"/>
      <c r="N983" s="136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</row>
    <row r="984" spans="2:27" ht="14.25" customHeight="1" x14ac:dyDescent="0.25">
      <c r="B984" s="136"/>
      <c r="C984" s="136"/>
      <c r="D984" s="136"/>
      <c r="E984" s="136"/>
      <c r="F984" s="136"/>
      <c r="G984" s="136"/>
      <c r="H984" s="136"/>
      <c r="I984" s="136"/>
      <c r="J984" s="136"/>
      <c r="K984" s="136"/>
      <c r="L984" s="136"/>
      <c r="M984" s="136"/>
      <c r="N984" s="136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</row>
    <row r="985" spans="2:27" ht="14.25" customHeight="1" x14ac:dyDescent="0.25">
      <c r="B985" s="136"/>
      <c r="C985" s="136"/>
      <c r="D985" s="136"/>
      <c r="E985" s="136"/>
      <c r="F985" s="136"/>
      <c r="G985" s="136"/>
      <c r="H985" s="136"/>
      <c r="I985" s="136"/>
      <c r="J985" s="136"/>
      <c r="K985" s="136"/>
      <c r="L985" s="136"/>
      <c r="M985" s="136"/>
      <c r="N985" s="136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</row>
    <row r="986" spans="2:27" ht="14.25" customHeight="1" x14ac:dyDescent="0.25">
      <c r="B986" s="136"/>
      <c r="C986" s="136"/>
      <c r="D986" s="136"/>
      <c r="E986" s="136"/>
      <c r="F986" s="136"/>
      <c r="G986" s="136"/>
      <c r="H986" s="136"/>
      <c r="I986" s="136"/>
      <c r="J986" s="136"/>
      <c r="K986" s="136"/>
      <c r="L986" s="136"/>
      <c r="M986" s="136"/>
      <c r="N986" s="136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</row>
    <row r="987" spans="2:27" ht="14.25" customHeight="1" x14ac:dyDescent="0.25">
      <c r="B987" s="136"/>
      <c r="C987" s="136"/>
      <c r="D987" s="136"/>
      <c r="E987" s="136"/>
      <c r="F987" s="136"/>
      <c r="G987" s="136"/>
      <c r="H987" s="136"/>
      <c r="I987" s="136"/>
      <c r="J987" s="136"/>
      <c r="K987" s="136"/>
      <c r="L987" s="136"/>
      <c r="M987" s="136"/>
      <c r="N987" s="136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</row>
    <row r="988" spans="2:27" ht="14.25" customHeight="1" x14ac:dyDescent="0.25">
      <c r="B988" s="136"/>
      <c r="C988" s="136"/>
      <c r="D988" s="136"/>
      <c r="E988" s="136"/>
      <c r="F988" s="136"/>
      <c r="G988" s="136"/>
      <c r="H988" s="136"/>
      <c r="I988" s="136"/>
      <c r="J988" s="136"/>
      <c r="K988" s="136"/>
      <c r="L988" s="136"/>
      <c r="M988" s="136"/>
      <c r="N988" s="136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</row>
    <row r="989" spans="2:27" ht="14.25" customHeight="1" x14ac:dyDescent="0.25">
      <c r="B989" s="136"/>
      <c r="C989" s="136"/>
      <c r="D989" s="136"/>
      <c r="E989" s="136"/>
      <c r="F989" s="136"/>
      <c r="G989" s="136"/>
      <c r="H989" s="136"/>
      <c r="I989" s="136"/>
      <c r="J989" s="136"/>
      <c r="K989" s="136"/>
      <c r="L989" s="136"/>
      <c r="M989" s="136"/>
      <c r="N989" s="136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</row>
    <row r="990" spans="2:27" ht="14.25" customHeight="1" x14ac:dyDescent="0.25">
      <c r="B990" s="136"/>
      <c r="C990" s="136"/>
      <c r="D990" s="136"/>
      <c r="E990" s="136"/>
      <c r="F990" s="136"/>
      <c r="G990" s="136"/>
      <c r="H990" s="136"/>
      <c r="I990" s="136"/>
      <c r="J990" s="136"/>
      <c r="K990" s="136"/>
      <c r="L990" s="136"/>
      <c r="M990" s="136"/>
      <c r="N990" s="136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</row>
    <row r="991" spans="2:27" ht="14.25" customHeight="1" x14ac:dyDescent="0.25">
      <c r="B991" s="136"/>
      <c r="C991" s="136"/>
      <c r="D991" s="136"/>
      <c r="E991" s="136"/>
      <c r="F991" s="136"/>
      <c r="G991" s="136"/>
      <c r="H991" s="136"/>
      <c r="I991" s="136"/>
      <c r="J991" s="136"/>
      <c r="K991" s="136"/>
      <c r="L991" s="136"/>
      <c r="M991" s="136"/>
      <c r="N991" s="136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</row>
    <row r="992" spans="2:27" ht="14.25" customHeight="1" x14ac:dyDescent="0.25"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136"/>
      <c r="N992" s="136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</row>
    <row r="993" spans="2:27" ht="14.25" customHeight="1" x14ac:dyDescent="0.25">
      <c r="B993" s="136"/>
      <c r="C993" s="136"/>
      <c r="D993" s="136"/>
      <c r="E993" s="136"/>
      <c r="F993" s="136"/>
      <c r="G993" s="136"/>
      <c r="H993" s="136"/>
      <c r="I993" s="136"/>
      <c r="J993" s="136"/>
      <c r="K993" s="136"/>
      <c r="L993" s="136"/>
      <c r="M993" s="136"/>
      <c r="N993" s="136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</row>
    <row r="994" spans="2:27" ht="14.25" customHeight="1" x14ac:dyDescent="0.25">
      <c r="B994" s="136"/>
      <c r="C994" s="136"/>
      <c r="D994" s="136"/>
      <c r="E994" s="136"/>
      <c r="F994" s="136"/>
      <c r="G994" s="136"/>
      <c r="H994" s="136"/>
      <c r="I994" s="136"/>
      <c r="J994" s="136"/>
      <c r="K994" s="136"/>
      <c r="L994" s="136"/>
      <c r="M994" s="136"/>
      <c r="N994" s="136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</row>
    <row r="995" spans="2:27" ht="14.25" customHeight="1" x14ac:dyDescent="0.25">
      <c r="B995" s="136"/>
      <c r="C995" s="136"/>
      <c r="D995" s="136"/>
      <c r="E995" s="136"/>
      <c r="F995" s="136"/>
      <c r="G995" s="136"/>
      <c r="H995" s="136"/>
      <c r="I995" s="136"/>
      <c r="J995" s="136"/>
      <c r="K995" s="136"/>
      <c r="L995" s="136"/>
      <c r="M995" s="136"/>
      <c r="N995" s="136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</row>
    <row r="996" spans="2:27" ht="14.25" customHeight="1" x14ac:dyDescent="0.25">
      <c r="B996" s="136"/>
      <c r="C996" s="136"/>
      <c r="D996" s="136"/>
      <c r="E996" s="136"/>
      <c r="F996" s="136"/>
      <c r="G996" s="136"/>
      <c r="H996" s="136"/>
      <c r="I996" s="136"/>
      <c r="J996" s="136"/>
      <c r="K996" s="136"/>
      <c r="L996" s="136"/>
      <c r="M996" s="136"/>
      <c r="N996" s="136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</row>
    <row r="997" spans="2:27" ht="14.25" customHeight="1" x14ac:dyDescent="0.25">
      <c r="B997" s="136"/>
      <c r="C997" s="136"/>
      <c r="D997" s="136"/>
      <c r="E997" s="136"/>
      <c r="F997" s="136"/>
      <c r="G997" s="136"/>
      <c r="H997" s="136"/>
      <c r="I997" s="136"/>
      <c r="J997" s="136"/>
      <c r="K997" s="136"/>
      <c r="L997" s="136"/>
      <c r="M997" s="136"/>
      <c r="N997" s="136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</row>
    <row r="998" spans="2:27" ht="14.25" customHeight="1" x14ac:dyDescent="0.25">
      <c r="B998" s="136"/>
      <c r="C998" s="136"/>
      <c r="D998" s="136"/>
      <c r="E998" s="136"/>
      <c r="F998" s="136"/>
      <c r="G998" s="136"/>
      <c r="H998" s="136"/>
      <c r="I998" s="136"/>
      <c r="J998" s="136"/>
      <c r="K998" s="136"/>
      <c r="L998" s="136"/>
      <c r="M998" s="136"/>
      <c r="N998" s="136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</row>
    <row r="999" spans="2:27" ht="14.25" customHeight="1" x14ac:dyDescent="0.25">
      <c r="B999" s="136"/>
      <c r="C999" s="136"/>
      <c r="D999" s="136"/>
      <c r="E999" s="136"/>
      <c r="F999" s="136"/>
      <c r="G999" s="136"/>
      <c r="H999" s="136"/>
      <c r="I999" s="136"/>
      <c r="J999" s="136"/>
      <c r="K999" s="136"/>
      <c r="L999" s="136"/>
      <c r="M999" s="136"/>
      <c r="N999" s="136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</row>
  </sheetData>
  <mergeCells count="37">
    <mergeCell ref="B1:D1"/>
    <mergeCell ref="B2:D2"/>
    <mergeCell ref="B4:L4"/>
    <mergeCell ref="C7:C8"/>
    <mergeCell ref="D7:H7"/>
    <mergeCell ref="J7:L7"/>
    <mergeCell ref="C60:N60"/>
    <mergeCell ref="N7:N8"/>
    <mergeCell ref="C50:O50"/>
    <mergeCell ref="C51:N51"/>
    <mergeCell ref="C52:N52"/>
    <mergeCell ref="C53:N53"/>
    <mergeCell ref="C54:N54"/>
    <mergeCell ref="C55:N55"/>
    <mergeCell ref="C56:N56"/>
    <mergeCell ref="C57:N57"/>
    <mergeCell ref="C58:N58"/>
    <mergeCell ref="C59:N59"/>
    <mergeCell ref="C72:N72"/>
    <mergeCell ref="C61:N61"/>
    <mergeCell ref="C62:N62"/>
    <mergeCell ref="C63:N63"/>
    <mergeCell ref="C64:N64"/>
    <mergeCell ref="C65:N65"/>
    <mergeCell ref="C66:N66"/>
    <mergeCell ref="C67:N67"/>
    <mergeCell ref="C68:N68"/>
    <mergeCell ref="C69:N69"/>
    <mergeCell ref="C70:N70"/>
    <mergeCell ref="C71:N71"/>
    <mergeCell ref="C77:N77"/>
    <mergeCell ref="C78:N78"/>
    <mergeCell ref="C79:O79"/>
    <mergeCell ref="C73:N73"/>
    <mergeCell ref="C74:N74"/>
    <mergeCell ref="C75:N75"/>
    <mergeCell ref="C76:N76"/>
  </mergeCells>
  <conditionalFormatting sqref="D48:H48 J48:L48 N48">
    <cfRule type="cellIs" dxfId="27" priority="1" operator="equal">
      <formula>"TOČNO"</formula>
    </cfRule>
    <cfRule type="cellIs" dxfId="26" priority="2" operator="equal">
      <formula>"NETOČNO"</formula>
    </cfRule>
  </conditionalFormatting>
  <pageMargins left="0.23622047244094491" right="0.23622047244094491" top="0.35433070866141736" bottom="0.35433070866141736" header="0.31496062992125984" footer="0.31496062992125984"/>
  <pageSetup paperSize="9" scale="60" fitToHeight="0" orientation="landscape" r:id="rId1"/>
  <rowBreaks count="1" manualBreakCount="1">
    <brk id="48" max="16383" man="1"/>
  </rowBreaks>
  <customProperties>
    <customPr name="OrphanNamesChecke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6152-531B-4240-B053-4C1FBB2975A7}">
  <sheetPr>
    <tabColor theme="4"/>
  </sheetPr>
  <dimension ref="A1"/>
  <sheetViews>
    <sheetView workbookViewId="0"/>
  </sheetViews>
  <sheetFormatPr defaultColWidth="9.28515625" defaultRowHeight="12.75" x14ac:dyDescent="0.2"/>
  <cols>
    <col min="1" max="16384" width="9.28515625" style="252"/>
  </cols>
  <sheetData/>
  <pageMargins left="0.7" right="0.7" top="0.75" bottom="0.75" header="0.3" footer="0.3"/>
  <customProperties>
    <customPr name="OrphanNamesChecke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E838F-B55A-4DC1-8806-BCC50C997B69}">
  <sheetPr>
    <tabColor theme="4"/>
  </sheetPr>
  <dimension ref="A1:C998"/>
  <sheetViews>
    <sheetView zoomScaleNormal="100" workbookViewId="0">
      <selection activeCell="A17" sqref="A17"/>
    </sheetView>
  </sheetViews>
  <sheetFormatPr defaultColWidth="12.5703125" defaultRowHeight="12.75" x14ac:dyDescent="0.2"/>
  <cols>
    <col min="1" max="1" width="51.42578125" customWidth="1"/>
    <col min="2" max="2" width="52.42578125" customWidth="1"/>
    <col min="3" max="3" width="41" customWidth="1"/>
    <col min="4" max="4" width="33.42578125" customWidth="1"/>
    <col min="5" max="26" width="8.42578125" customWidth="1"/>
  </cols>
  <sheetData>
    <row r="1" spans="1:3" ht="27" customHeight="1" x14ac:dyDescent="0.2">
      <c r="A1" s="10" t="s">
        <v>11</v>
      </c>
      <c r="B1" s="11"/>
      <c r="C1" s="12" t="s">
        <v>356</v>
      </c>
    </row>
    <row r="2" spans="1:3" ht="12.75" customHeight="1" x14ac:dyDescent="0.2">
      <c r="A2" s="10"/>
      <c r="B2" s="13"/>
      <c r="C2" s="14"/>
    </row>
    <row r="3" spans="1:3" ht="33" customHeight="1" x14ac:dyDescent="0.2">
      <c r="A3" s="10" t="s">
        <v>12</v>
      </c>
      <c r="B3" s="11"/>
      <c r="C3" s="14"/>
    </row>
    <row r="4" spans="1:3" ht="12.75" customHeight="1" x14ac:dyDescent="0.2">
      <c r="A4" s="10"/>
      <c r="B4" s="13"/>
      <c r="C4" s="14"/>
    </row>
    <row r="5" spans="1:3" ht="40.5" customHeight="1" x14ac:dyDescent="0.2">
      <c r="A5" s="10" t="s">
        <v>13</v>
      </c>
      <c r="B5" s="11"/>
      <c r="C5" s="12" t="s">
        <v>356</v>
      </c>
    </row>
    <row r="6" spans="1:3" ht="12.75" customHeight="1" x14ac:dyDescent="0.2">
      <c r="A6" s="10"/>
      <c r="B6" s="13"/>
      <c r="C6" s="14"/>
    </row>
    <row r="7" spans="1:3" ht="30" customHeight="1" x14ac:dyDescent="0.2">
      <c r="A7" s="10" t="s">
        <v>14</v>
      </c>
      <c r="B7" s="11"/>
      <c r="C7" s="14"/>
    </row>
    <row r="8" spans="1:3" ht="12.75" customHeight="1" x14ac:dyDescent="0.2">
      <c r="A8" s="10"/>
      <c r="B8" s="13"/>
      <c r="C8" s="14"/>
    </row>
    <row r="9" spans="1:3" ht="28.5" customHeight="1" x14ac:dyDescent="0.2">
      <c r="A9" s="10" t="s">
        <v>15</v>
      </c>
      <c r="B9" s="11"/>
      <c r="C9" s="14"/>
    </row>
    <row r="10" spans="1:3" ht="12.75" customHeight="1" x14ac:dyDescent="0.2">
      <c r="A10" s="10"/>
      <c r="B10" s="13"/>
      <c r="C10" s="14"/>
    </row>
    <row r="11" spans="1:3" ht="41.25" customHeight="1" x14ac:dyDescent="0.2">
      <c r="A11" s="10" t="s">
        <v>16</v>
      </c>
      <c r="B11" s="11"/>
      <c r="C11" s="14"/>
    </row>
    <row r="12" spans="1:3" ht="12.75" customHeight="1" x14ac:dyDescent="0.2">
      <c r="A12" s="10"/>
      <c r="B12" s="13"/>
      <c r="C12" s="14"/>
    </row>
    <row r="13" spans="1:3" ht="24" customHeight="1" x14ac:dyDescent="0.2">
      <c r="A13" s="10" t="s">
        <v>17</v>
      </c>
      <c r="B13" s="11"/>
      <c r="C13" s="14"/>
    </row>
    <row r="14" spans="1:3" ht="12.75" customHeight="1" x14ac:dyDescent="0.2">
      <c r="A14" s="10"/>
      <c r="B14" s="13"/>
      <c r="C14" s="14"/>
    </row>
    <row r="15" spans="1:3" ht="30" customHeight="1" x14ac:dyDescent="0.2">
      <c r="A15" s="10" t="s">
        <v>18</v>
      </c>
      <c r="B15" s="11"/>
      <c r="C15" s="12" t="s">
        <v>357</v>
      </c>
    </row>
    <row r="16" spans="1:3" ht="12.75" customHeight="1" x14ac:dyDescent="0.2">
      <c r="A16" s="10"/>
      <c r="B16" s="13"/>
      <c r="C16" s="14"/>
    </row>
    <row r="17" spans="1:3" ht="42" customHeight="1" x14ac:dyDescent="0.2">
      <c r="A17" s="10" t="s">
        <v>19</v>
      </c>
      <c r="B17" s="11"/>
      <c r="C17" s="15" t="s">
        <v>20</v>
      </c>
    </row>
    <row r="18" spans="1:3" ht="17.25" customHeight="1" x14ac:dyDescent="0.2">
      <c r="A18" s="10"/>
      <c r="B18" s="13"/>
      <c r="C18" s="15"/>
    </row>
    <row r="19" spans="1:3" ht="56.25" customHeight="1" x14ac:dyDescent="0.2">
      <c r="A19" s="10" t="s">
        <v>21</v>
      </c>
      <c r="B19" s="11"/>
      <c r="C19" s="15"/>
    </row>
    <row r="20" spans="1:3" ht="12.75" customHeight="1" x14ac:dyDescent="0.2">
      <c r="A20" s="10"/>
      <c r="B20" s="13"/>
      <c r="C20" s="14"/>
    </row>
    <row r="21" spans="1:3" ht="28.5" customHeight="1" x14ac:dyDescent="0.2">
      <c r="A21" s="10" t="s">
        <v>22</v>
      </c>
      <c r="B21" s="11"/>
      <c r="C21" s="12" t="s">
        <v>357</v>
      </c>
    </row>
    <row r="22" spans="1:3" ht="12.75" customHeight="1" x14ac:dyDescent="0.2">
      <c r="A22" s="10"/>
      <c r="B22" s="13"/>
      <c r="C22" s="14"/>
    </row>
    <row r="23" spans="1:3" ht="57" customHeight="1" x14ac:dyDescent="0.2">
      <c r="A23" s="10" t="s">
        <v>23</v>
      </c>
      <c r="B23" s="11"/>
      <c r="C23" s="14"/>
    </row>
    <row r="24" spans="1:3" ht="12.75" customHeight="1" x14ac:dyDescent="0.2">
      <c r="A24" s="10"/>
      <c r="B24" s="13"/>
      <c r="C24" s="14"/>
    </row>
    <row r="25" spans="1:3" ht="40.5" customHeight="1" x14ac:dyDescent="0.2">
      <c r="A25" s="10" t="s">
        <v>24</v>
      </c>
      <c r="B25" s="11"/>
      <c r="C25" s="12" t="s">
        <v>357</v>
      </c>
    </row>
    <row r="26" spans="1:3" ht="12.75" customHeight="1" x14ac:dyDescent="0.2">
      <c r="A26" s="10"/>
      <c r="B26" s="13"/>
      <c r="C26" s="14"/>
    </row>
    <row r="27" spans="1:3" ht="31.5" customHeight="1" x14ac:dyDescent="0.2">
      <c r="A27" s="10" t="s">
        <v>25</v>
      </c>
      <c r="B27" s="11"/>
      <c r="C27" s="12" t="s">
        <v>357</v>
      </c>
    </row>
    <row r="28" spans="1:3" ht="12" customHeight="1" x14ac:dyDescent="0.2">
      <c r="A28" s="10"/>
      <c r="B28" s="14"/>
      <c r="C28" s="14"/>
    </row>
    <row r="29" spans="1:3" ht="41.25" customHeight="1" x14ac:dyDescent="0.2">
      <c r="A29" s="10" t="s">
        <v>26</v>
      </c>
      <c r="B29" s="11"/>
      <c r="C29" s="12" t="s">
        <v>357</v>
      </c>
    </row>
    <row r="30" spans="1:3" ht="12.75" customHeight="1" x14ac:dyDescent="0.25">
      <c r="A30" s="16"/>
      <c r="B30" s="17"/>
      <c r="C30" s="3"/>
    </row>
    <row r="31" spans="1:3" ht="28.5" customHeight="1" x14ac:dyDescent="0.25">
      <c r="A31" s="18" t="s">
        <v>281</v>
      </c>
      <c r="B31" s="19"/>
      <c r="C31" s="3"/>
    </row>
    <row r="32" spans="1:3" ht="12.75" customHeight="1" x14ac:dyDescent="0.2">
      <c r="A32" s="16"/>
      <c r="B32" s="16"/>
      <c r="C32" s="3"/>
    </row>
    <row r="33" spans="1:3" ht="12.75" customHeight="1" x14ac:dyDescent="0.2">
      <c r="A33" s="16"/>
      <c r="B33" s="16"/>
      <c r="C33" s="3"/>
    </row>
    <row r="34" spans="1:3" ht="12.75" customHeight="1" x14ac:dyDescent="0.2">
      <c r="A34" s="16"/>
      <c r="B34" s="16"/>
      <c r="C34" s="3"/>
    </row>
    <row r="35" spans="1:3" ht="12.75" customHeight="1" x14ac:dyDescent="0.2">
      <c r="A35" s="16"/>
      <c r="B35" s="16"/>
      <c r="C35" s="3"/>
    </row>
    <row r="36" spans="1:3" ht="12.75" customHeight="1" x14ac:dyDescent="0.2">
      <c r="A36" s="3"/>
      <c r="B36" s="16"/>
      <c r="C36" s="3"/>
    </row>
    <row r="37" spans="1:3" ht="12.75" customHeight="1" x14ac:dyDescent="0.2">
      <c r="A37" s="20"/>
      <c r="B37" s="21"/>
    </row>
    <row r="38" spans="1:3" ht="12.75" customHeight="1" x14ac:dyDescent="0.2">
      <c r="A38" s="20"/>
      <c r="B38" s="21"/>
    </row>
    <row r="39" spans="1:3" ht="12.75" customHeight="1" x14ac:dyDescent="0.2">
      <c r="A39" s="20"/>
      <c r="B39" s="21"/>
    </row>
    <row r="40" spans="1:3" ht="12.75" customHeight="1" x14ac:dyDescent="0.2">
      <c r="A40" s="20"/>
      <c r="B40" s="21"/>
    </row>
    <row r="41" spans="1:3" ht="12.75" customHeight="1" x14ac:dyDescent="0.2">
      <c r="A41" s="20"/>
      <c r="B41" s="21"/>
    </row>
    <row r="42" spans="1:3" ht="12.75" customHeight="1" x14ac:dyDescent="0.2">
      <c r="B42" s="21"/>
    </row>
    <row r="43" spans="1:3" ht="12.75" customHeight="1" x14ac:dyDescent="0.2">
      <c r="B43" s="21"/>
    </row>
    <row r="44" spans="1:3" ht="12.75" customHeight="1" x14ac:dyDescent="0.2">
      <c r="B44" s="21"/>
    </row>
    <row r="45" spans="1:3" ht="12.75" customHeight="1" x14ac:dyDescent="0.2">
      <c r="B45" s="21"/>
    </row>
    <row r="46" spans="1:3" ht="12.75" customHeight="1" x14ac:dyDescent="0.2">
      <c r="B46" s="21"/>
    </row>
    <row r="47" spans="1:3" ht="12.75" customHeight="1" x14ac:dyDescent="0.2">
      <c r="B47" s="21"/>
    </row>
    <row r="48" spans="1:3" ht="12.75" customHeight="1" x14ac:dyDescent="0.2">
      <c r="B48" s="21"/>
    </row>
    <row r="49" spans="2:2" ht="12.75" customHeight="1" x14ac:dyDescent="0.2">
      <c r="B49" s="21"/>
    </row>
    <row r="50" spans="2:2" ht="12.75" customHeight="1" x14ac:dyDescent="0.2">
      <c r="B50" s="21"/>
    </row>
    <row r="51" spans="2:2" ht="12.75" customHeight="1" x14ac:dyDescent="0.2">
      <c r="B51" s="21"/>
    </row>
    <row r="52" spans="2:2" ht="12.75" customHeight="1" x14ac:dyDescent="0.2">
      <c r="B52" s="21"/>
    </row>
    <row r="53" spans="2:2" ht="12.75" customHeight="1" x14ac:dyDescent="0.2">
      <c r="B53" s="21"/>
    </row>
    <row r="54" spans="2:2" ht="12.75" customHeight="1" x14ac:dyDescent="0.2">
      <c r="B54" s="21"/>
    </row>
    <row r="55" spans="2:2" ht="12.75" customHeight="1" x14ac:dyDescent="0.2">
      <c r="B55" s="21"/>
    </row>
    <row r="56" spans="2:2" ht="12.75" customHeight="1" x14ac:dyDescent="0.2">
      <c r="B56" s="21"/>
    </row>
    <row r="57" spans="2:2" ht="12.75" customHeight="1" x14ac:dyDescent="0.2">
      <c r="B57" s="21"/>
    </row>
    <row r="58" spans="2:2" ht="12.75" customHeight="1" x14ac:dyDescent="0.2">
      <c r="B58" s="21"/>
    </row>
    <row r="59" spans="2:2" ht="12.75" customHeight="1" x14ac:dyDescent="0.2">
      <c r="B59" s="21"/>
    </row>
    <row r="60" spans="2:2" ht="12.75" customHeight="1" x14ac:dyDescent="0.2">
      <c r="B60" s="21"/>
    </row>
    <row r="61" spans="2:2" ht="12.75" customHeight="1" x14ac:dyDescent="0.2">
      <c r="B61" s="21"/>
    </row>
    <row r="62" spans="2:2" ht="12.75" customHeight="1" x14ac:dyDescent="0.2">
      <c r="B62" s="21"/>
    </row>
    <row r="63" spans="2:2" ht="12.75" customHeight="1" x14ac:dyDescent="0.2">
      <c r="B63" s="21"/>
    </row>
    <row r="64" spans="2:2" ht="12.75" customHeight="1" x14ac:dyDescent="0.2">
      <c r="B64" s="21"/>
    </row>
    <row r="65" spans="2:2" ht="12.75" customHeight="1" x14ac:dyDescent="0.2">
      <c r="B65" s="21"/>
    </row>
    <row r="66" spans="2:2" ht="12.75" customHeight="1" x14ac:dyDescent="0.2">
      <c r="B66" s="21"/>
    </row>
    <row r="67" spans="2:2" ht="12.75" customHeight="1" x14ac:dyDescent="0.2">
      <c r="B67" s="21"/>
    </row>
    <row r="68" spans="2:2" ht="12.75" customHeight="1" x14ac:dyDescent="0.2">
      <c r="B68" s="21"/>
    </row>
    <row r="69" spans="2:2" ht="12.75" customHeight="1" x14ac:dyDescent="0.2">
      <c r="B69" s="21"/>
    </row>
    <row r="70" spans="2:2" ht="12.75" customHeight="1" x14ac:dyDescent="0.2">
      <c r="B70" s="21"/>
    </row>
    <row r="71" spans="2:2" ht="12.75" customHeight="1" x14ac:dyDescent="0.2">
      <c r="B71" s="21"/>
    </row>
    <row r="72" spans="2:2" ht="12.75" customHeight="1" x14ac:dyDescent="0.2">
      <c r="B72" s="21"/>
    </row>
    <row r="73" spans="2:2" ht="12.75" customHeight="1" x14ac:dyDescent="0.2">
      <c r="B73" s="21"/>
    </row>
    <row r="74" spans="2:2" ht="12.75" customHeight="1" x14ac:dyDescent="0.2">
      <c r="B74" s="21"/>
    </row>
    <row r="75" spans="2:2" ht="12.75" customHeight="1" x14ac:dyDescent="0.2">
      <c r="B75" s="21"/>
    </row>
    <row r="76" spans="2:2" ht="12.75" customHeight="1" x14ac:dyDescent="0.2">
      <c r="B76" s="21"/>
    </row>
    <row r="77" spans="2:2" ht="12.75" customHeight="1" x14ac:dyDescent="0.2">
      <c r="B77" s="21"/>
    </row>
    <row r="78" spans="2:2" ht="12.75" customHeight="1" x14ac:dyDescent="0.2">
      <c r="B78" s="21"/>
    </row>
    <row r="79" spans="2:2" ht="12.75" customHeight="1" x14ac:dyDescent="0.2">
      <c r="B79" s="21"/>
    </row>
    <row r="80" spans="2:2" ht="12.75" customHeight="1" x14ac:dyDescent="0.2">
      <c r="B80" s="21"/>
    </row>
    <row r="81" spans="2:2" ht="12.75" customHeight="1" x14ac:dyDescent="0.2">
      <c r="B81" s="21"/>
    </row>
    <row r="82" spans="2:2" ht="12.75" customHeight="1" x14ac:dyDescent="0.2">
      <c r="B82" s="21"/>
    </row>
    <row r="83" spans="2:2" ht="12.75" customHeight="1" x14ac:dyDescent="0.2">
      <c r="B83" s="21"/>
    </row>
    <row r="84" spans="2:2" ht="12.75" customHeight="1" x14ac:dyDescent="0.2">
      <c r="B84" s="21"/>
    </row>
    <row r="85" spans="2:2" ht="12.75" customHeight="1" x14ac:dyDescent="0.2">
      <c r="B85" s="21"/>
    </row>
    <row r="86" spans="2:2" ht="12.75" customHeight="1" x14ac:dyDescent="0.2">
      <c r="B86" s="21"/>
    </row>
    <row r="87" spans="2:2" ht="12.75" customHeight="1" x14ac:dyDescent="0.2">
      <c r="B87" s="21"/>
    </row>
    <row r="88" spans="2:2" ht="12.75" customHeight="1" x14ac:dyDescent="0.2">
      <c r="B88" s="21"/>
    </row>
    <row r="89" spans="2:2" ht="12.75" customHeight="1" x14ac:dyDescent="0.2">
      <c r="B89" s="21"/>
    </row>
    <row r="90" spans="2:2" ht="12.75" customHeight="1" x14ac:dyDescent="0.2">
      <c r="B90" s="21"/>
    </row>
    <row r="91" spans="2:2" ht="12.75" customHeight="1" x14ac:dyDescent="0.2">
      <c r="B91" s="21"/>
    </row>
    <row r="92" spans="2:2" ht="12.75" customHeight="1" x14ac:dyDescent="0.2">
      <c r="B92" s="21"/>
    </row>
    <row r="93" spans="2:2" ht="12.75" customHeight="1" x14ac:dyDescent="0.2">
      <c r="B93" s="21"/>
    </row>
    <row r="94" spans="2:2" ht="12.75" customHeight="1" x14ac:dyDescent="0.2">
      <c r="B94" s="21"/>
    </row>
    <row r="95" spans="2:2" ht="12.75" customHeight="1" x14ac:dyDescent="0.2">
      <c r="B95" s="21"/>
    </row>
    <row r="96" spans="2:2" ht="12.75" customHeight="1" x14ac:dyDescent="0.2">
      <c r="B96" s="21"/>
    </row>
    <row r="97" spans="2:2" ht="12.75" customHeight="1" x14ac:dyDescent="0.2">
      <c r="B97" s="21"/>
    </row>
    <row r="98" spans="2:2" ht="12.75" customHeight="1" x14ac:dyDescent="0.2">
      <c r="B98" s="21"/>
    </row>
    <row r="99" spans="2:2" ht="12.75" customHeight="1" x14ac:dyDescent="0.2">
      <c r="B99" s="21"/>
    </row>
    <row r="100" spans="2:2" ht="12.75" customHeight="1" x14ac:dyDescent="0.2">
      <c r="B100" s="21"/>
    </row>
    <row r="101" spans="2:2" ht="12.75" customHeight="1" x14ac:dyDescent="0.2">
      <c r="B101" s="21"/>
    </row>
    <row r="102" spans="2:2" ht="12.75" customHeight="1" x14ac:dyDescent="0.2">
      <c r="B102" s="21"/>
    </row>
    <row r="103" spans="2:2" ht="12.75" customHeight="1" x14ac:dyDescent="0.2">
      <c r="B103" s="21"/>
    </row>
    <row r="104" spans="2:2" ht="12.75" customHeight="1" x14ac:dyDescent="0.2">
      <c r="B104" s="21"/>
    </row>
    <row r="105" spans="2:2" ht="12.75" customHeight="1" x14ac:dyDescent="0.2">
      <c r="B105" s="21"/>
    </row>
    <row r="106" spans="2:2" ht="12.75" customHeight="1" x14ac:dyDescent="0.2">
      <c r="B106" s="21"/>
    </row>
    <row r="107" spans="2:2" ht="12.75" customHeight="1" x14ac:dyDescent="0.2">
      <c r="B107" s="21"/>
    </row>
    <row r="108" spans="2:2" ht="12.75" customHeight="1" x14ac:dyDescent="0.2">
      <c r="B108" s="21"/>
    </row>
    <row r="109" spans="2:2" ht="12.75" customHeight="1" x14ac:dyDescent="0.2">
      <c r="B109" s="21"/>
    </row>
    <row r="110" spans="2:2" ht="12.75" customHeight="1" x14ac:dyDescent="0.2">
      <c r="B110" s="21"/>
    </row>
    <row r="111" spans="2:2" ht="12.75" customHeight="1" x14ac:dyDescent="0.2">
      <c r="B111" s="21"/>
    </row>
    <row r="112" spans="2:2" ht="12.75" customHeight="1" x14ac:dyDescent="0.2">
      <c r="B112" s="21"/>
    </row>
    <row r="113" spans="2:2" ht="12.75" customHeight="1" x14ac:dyDescent="0.2">
      <c r="B113" s="21"/>
    </row>
    <row r="114" spans="2:2" ht="12.75" customHeight="1" x14ac:dyDescent="0.2">
      <c r="B114" s="21"/>
    </row>
    <row r="115" spans="2:2" ht="12.75" customHeight="1" x14ac:dyDescent="0.2">
      <c r="B115" s="21"/>
    </row>
    <row r="116" spans="2:2" ht="12.75" customHeight="1" x14ac:dyDescent="0.2">
      <c r="B116" s="21"/>
    </row>
    <row r="117" spans="2:2" ht="12.75" customHeight="1" x14ac:dyDescent="0.2">
      <c r="B117" s="21"/>
    </row>
    <row r="118" spans="2:2" ht="12.75" customHeight="1" x14ac:dyDescent="0.2">
      <c r="B118" s="21"/>
    </row>
    <row r="119" spans="2:2" ht="12.75" customHeight="1" x14ac:dyDescent="0.2">
      <c r="B119" s="21"/>
    </row>
    <row r="120" spans="2:2" ht="12.75" customHeight="1" x14ac:dyDescent="0.2">
      <c r="B120" s="21"/>
    </row>
    <row r="121" spans="2:2" ht="12.75" customHeight="1" x14ac:dyDescent="0.2">
      <c r="B121" s="21"/>
    </row>
    <row r="122" spans="2:2" ht="12.75" customHeight="1" x14ac:dyDescent="0.2">
      <c r="B122" s="21"/>
    </row>
    <row r="123" spans="2:2" ht="12.75" customHeight="1" x14ac:dyDescent="0.2">
      <c r="B123" s="21"/>
    </row>
    <row r="124" spans="2:2" ht="12.75" customHeight="1" x14ac:dyDescent="0.2">
      <c r="B124" s="21"/>
    </row>
    <row r="125" spans="2:2" ht="12.75" customHeight="1" x14ac:dyDescent="0.2">
      <c r="B125" s="21"/>
    </row>
    <row r="126" spans="2:2" ht="12.75" customHeight="1" x14ac:dyDescent="0.2">
      <c r="B126" s="21"/>
    </row>
    <row r="127" spans="2:2" ht="12.75" customHeight="1" x14ac:dyDescent="0.2">
      <c r="B127" s="21"/>
    </row>
    <row r="128" spans="2:2" ht="12.75" customHeight="1" x14ac:dyDescent="0.2">
      <c r="B128" s="21"/>
    </row>
    <row r="129" spans="2:2" ht="12.75" customHeight="1" x14ac:dyDescent="0.2">
      <c r="B129" s="21"/>
    </row>
    <row r="130" spans="2:2" ht="12.75" customHeight="1" x14ac:dyDescent="0.2">
      <c r="B130" s="21"/>
    </row>
    <row r="131" spans="2:2" ht="12.75" customHeight="1" x14ac:dyDescent="0.2">
      <c r="B131" s="21"/>
    </row>
    <row r="132" spans="2:2" ht="12.75" customHeight="1" x14ac:dyDescent="0.2">
      <c r="B132" s="21"/>
    </row>
    <row r="133" spans="2:2" ht="12.75" customHeight="1" x14ac:dyDescent="0.2">
      <c r="B133" s="21"/>
    </row>
    <row r="134" spans="2:2" ht="12.75" customHeight="1" x14ac:dyDescent="0.2">
      <c r="B134" s="21"/>
    </row>
    <row r="135" spans="2:2" ht="12.75" customHeight="1" x14ac:dyDescent="0.2">
      <c r="B135" s="21"/>
    </row>
    <row r="136" spans="2:2" ht="12.75" customHeight="1" x14ac:dyDescent="0.2">
      <c r="B136" s="21"/>
    </row>
    <row r="137" spans="2:2" ht="12.75" customHeight="1" x14ac:dyDescent="0.2">
      <c r="B137" s="21"/>
    </row>
    <row r="138" spans="2:2" ht="12.75" customHeight="1" x14ac:dyDescent="0.2">
      <c r="B138" s="21"/>
    </row>
    <row r="139" spans="2:2" ht="12.75" customHeight="1" x14ac:dyDescent="0.2">
      <c r="B139" s="21"/>
    </row>
    <row r="140" spans="2:2" ht="12.75" customHeight="1" x14ac:dyDescent="0.2">
      <c r="B140" s="21"/>
    </row>
    <row r="141" spans="2:2" ht="12.75" customHeight="1" x14ac:dyDescent="0.2">
      <c r="B141" s="21"/>
    </row>
    <row r="142" spans="2:2" ht="12.75" customHeight="1" x14ac:dyDescent="0.2">
      <c r="B142" s="21"/>
    </row>
    <row r="143" spans="2:2" ht="12.75" customHeight="1" x14ac:dyDescent="0.2">
      <c r="B143" s="21"/>
    </row>
    <row r="144" spans="2:2" ht="12.75" customHeight="1" x14ac:dyDescent="0.2">
      <c r="B144" s="21"/>
    </row>
    <row r="145" spans="2:2" ht="12.75" customHeight="1" x14ac:dyDescent="0.2">
      <c r="B145" s="21"/>
    </row>
    <row r="146" spans="2:2" ht="12.75" customHeight="1" x14ac:dyDescent="0.2">
      <c r="B146" s="21"/>
    </row>
    <row r="147" spans="2:2" ht="12.75" customHeight="1" x14ac:dyDescent="0.2">
      <c r="B147" s="21"/>
    </row>
    <row r="148" spans="2:2" ht="12.75" customHeight="1" x14ac:dyDescent="0.2">
      <c r="B148" s="21"/>
    </row>
    <row r="149" spans="2:2" ht="12.75" customHeight="1" x14ac:dyDescent="0.2">
      <c r="B149" s="21"/>
    </row>
    <row r="150" spans="2:2" ht="12.75" customHeight="1" x14ac:dyDescent="0.2">
      <c r="B150" s="21"/>
    </row>
    <row r="151" spans="2:2" ht="12.75" customHeight="1" x14ac:dyDescent="0.2">
      <c r="B151" s="21"/>
    </row>
    <row r="152" spans="2:2" ht="12.75" customHeight="1" x14ac:dyDescent="0.2">
      <c r="B152" s="21"/>
    </row>
    <row r="153" spans="2:2" ht="12.75" customHeight="1" x14ac:dyDescent="0.2">
      <c r="B153" s="21"/>
    </row>
    <row r="154" spans="2:2" ht="12.75" customHeight="1" x14ac:dyDescent="0.2">
      <c r="B154" s="21"/>
    </row>
    <row r="155" spans="2:2" ht="12.75" customHeight="1" x14ac:dyDescent="0.2">
      <c r="B155" s="21"/>
    </row>
    <row r="156" spans="2:2" ht="12.75" customHeight="1" x14ac:dyDescent="0.2">
      <c r="B156" s="21"/>
    </row>
    <row r="157" spans="2:2" ht="12.75" customHeight="1" x14ac:dyDescent="0.2">
      <c r="B157" s="21"/>
    </row>
    <row r="158" spans="2:2" ht="12.75" customHeight="1" x14ac:dyDescent="0.2">
      <c r="B158" s="21"/>
    </row>
    <row r="159" spans="2:2" ht="12.75" customHeight="1" x14ac:dyDescent="0.2">
      <c r="B159" s="21"/>
    </row>
    <row r="160" spans="2:2" ht="12.75" customHeight="1" x14ac:dyDescent="0.2">
      <c r="B160" s="21"/>
    </row>
    <row r="161" spans="2:2" ht="12.75" customHeight="1" x14ac:dyDescent="0.2">
      <c r="B161" s="21"/>
    </row>
    <row r="162" spans="2:2" ht="12.75" customHeight="1" x14ac:dyDescent="0.2">
      <c r="B162" s="21"/>
    </row>
    <row r="163" spans="2:2" ht="12.75" customHeight="1" x14ac:dyDescent="0.2">
      <c r="B163" s="21"/>
    </row>
    <row r="164" spans="2:2" ht="12.75" customHeight="1" x14ac:dyDescent="0.2">
      <c r="B164" s="21"/>
    </row>
    <row r="165" spans="2:2" ht="12.75" customHeight="1" x14ac:dyDescent="0.2">
      <c r="B165" s="21"/>
    </row>
    <row r="166" spans="2:2" ht="12.75" customHeight="1" x14ac:dyDescent="0.2">
      <c r="B166" s="21"/>
    </row>
    <row r="167" spans="2:2" ht="12.75" customHeight="1" x14ac:dyDescent="0.2">
      <c r="B167" s="21"/>
    </row>
    <row r="168" spans="2:2" ht="12.75" customHeight="1" x14ac:dyDescent="0.2">
      <c r="B168" s="21"/>
    </row>
    <row r="169" spans="2:2" ht="12.75" customHeight="1" x14ac:dyDescent="0.2">
      <c r="B169" s="21"/>
    </row>
    <row r="170" spans="2:2" ht="12.75" customHeight="1" x14ac:dyDescent="0.2">
      <c r="B170" s="21"/>
    </row>
    <row r="171" spans="2:2" ht="12.75" customHeight="1" x14ac:dyDescent="0.2">
      <c r="B171" s="21"/>
    </row>
    <row r="172" spans="2:2" ht="12.75" customHeight="1" x14ac:dyDescent="0.2">
      <c r="B172" s="21"/>
    </row>
    <row r="173" spans="2:2" ht="12.75" customHeight="1" x14ac:dyDescent="0.2">
      <c r="B173" s="21"/>
    </row>
    <row r="174" spans="2:2" ht="12.75" customHeight="1" x14ac:dyDescent="0.2">
      <c r="B174" s="21"/>
    </row>
    <row r="175" spans="2:2" ht="12.75" customHeight="1" x14ac:dyDescent="0.2">
      <c r="B175" s="21"/>
    </row>
    <row r="176" spans="2:2" ht="12.75" customHeight="1" x14ac:dyDescent="0.2">
      <c r="B176" s="21"/>
    </row>
    <row r="177" spans="2:2" ht="12.75" customHeight="1" x14ac:dyDescent="0.2">
      <c r="B177" s="21"/>
    </row>
    <row r="178" spans="2:2" ht="12.75" customHeight="1" x14ac:dyDescent="0.2">
      <c r="B178" s="21"/>
    </row>
    <row r="179" spans="2:2" ht="12.75" customHeight="1" x14ac:dyDescent="0.2">
      <c r="B179" s="21"/>
    </row>
    <row r="180" spans="2:2" ht="12.75" customHeight="1" x14ac:dyDescent="0.2">
      <c r="B180" s="21"/>
    </row>
    <row r="181" spans="2:2" ht="12.75" customHeight="1" x14ac:dyDescent="0.2">
      <c r="B181" s="21"/>
    </row>
    <row r="182" spans="2:2" ht="12.75" customHeight="1" x14ac:dyDescent="0.2">
      <c r="B182" s="21"/>
    </row>
    <row r="183" spans="2:2" ht="12.75" customHeight="1" x14ac:dyDescent="0.2">
      <c r="B183" s="21"/>
    </row>
    <row r="184" spans="2:2" ht="12.75" customHeight="1" x14ac:dyDescent="0.2">
      <c r="B184" s="21"/>
    </row>
    <row r="185" spans="2:2" ht="12.75" customHeight="1" x14ac:dyDescent="0.2">
      <c r="B185" s="21"/>
    </row>
    <row r="186" spans="2:2" ht="12.75" customHeight="1" x14ac:dyDescent="0.2">
      <c r="B186" s="21"/>
    </row>
    <row r="187" spans="2:2" ht="12.75" customHeight="1" x14ac:dyDescent="0.2">
      <c r="B187" s="21"/>
    </row>
    <row r="188" spans="2:2" ht="12.75" customHeight="1" x14ac:dyDescent="0.2">
      <c r="B188" s="21"/>
    </row>
    <row r="189" spans="2:2" ht="12.75" customHeight="1" x14ac:dyDescent="0.2">
      <c r="B189" s="21"/>
    </row>
    <row r="190" spans="2:2" ht="12.75" customHeight="1" x14ac:dyDescent="0.2">
      <c r="B190" s="21"/>
    </row>
    <row r="191" spans="2:2" ht="12.75" customHeight="1" x14ac:dyDescent="0.2">
      <c r="B191" s="21"/>
    </row>
    <row r="192" spans="2:2" ht="12.75" customHeight="1" x14ac:dyDescent="0.2">
      <c r="B192" s="21"/>
    </row>
    <row r="193" spans="2:2" ht="12.75" customHeight="1" x14ac:dyDescent="0.2">
      <c r="B193" s="21"/>
    </row>
    <row r="194" spans="2:2" ht="12.75" customHeight="1" x14ac:dyDescent="0.2">
      <c r="B194" s="21"/>
    </row>
    <row r="195" spans="2:2" ht="12.75" customHeight="1" x14ac:dyDescent="0.2">
      <c r="B195" s="21"/>
    </row>
    <row r="196" spans="2:2" ht="12.75" customHeight="1" x14ac:dyDescent="0.2">
      <c r="B196" s="21"/>
    </row>
    <row r="197" spans="2:2" ht="12.75" customHeight="1" x14ac:dyDescent="0.2">
      <c r="B197" s="21"/>
    </row>
    <row r="198" spans="2:2" ht="12.75" customHeight="1" x14ac:dyDescent="0.2">
      <c r="B198" s="21"/>
    </row>
    <row r="199" spans="2:2" ht="12.75" customHeight="1" x14ac:dyDescent="0.2">
      <c r="B199" s="21"/>
    </row>
    <row r="200" spans="2:2" ht="12.75" customHeight="1" x14ac:dyDescent="0.2">
      <c r="B200" s="21"/>
    </row>
    <row r="201" spans="2:2" ht="12.75" customHeight="1" x14ac:dyDescent="0.2">
      <c r="B201" s="21"/>
    </row>
    <row r="202" spans="2:2" ht="12.75" customHeight="1" x14ac:dyDescent="0.2">
      <c r="B202" s="21"/>
    </row>
    <row r="203" spans="2:2" ht="12.75" customHeight="1" x14ac:dyDescent="0.2">
      <c r="B203" s="21"/>
    </row>
    <row r="204" spans="2:2" ht="12.75" customHeight="1" x14ac:dyDescent="0.2">
      <c r="B204" s="21"/>
    </row>
    <row r="205" spans="2:2" ht="12.75" customHeight="1" x14ac:dyDescent="0.2">
      <c r="B205" s="21"/>
    </row>
    <row r="206" spans="2:2" ht="12.75" customHeight="1" x14ac:dyDescent="0.2">
      <c r="B206" s="21"/>
    </row>
    <row r="207" spans="2:2" ht="12.75" customHeight="1" x14ac:dyDescent="0.2">
      <c r="B207" s="21"/>
    </row>
    <row r="208" spans="2:2" ht="12.75" customHeight="1" x14ac:dyDescent="0.2">
      <c r="B208" s="21"/>
    </row>
    <row r="209" spans="2:2" ht="12.75" customHeight="1" x14ac:dyDescent="0.2">
      <c r="B209" s="21"/>
    </row>
    <row r="210" spans="2:2" ht="12.75" customHeight="1" x14ac:dyDescent="0.2">
      <c r="B210" s="21"/>
    </row>
    <row r="211" spans="2:2" ht="12.75" customHeight="1" x14ac:dyDescent="0.2">
      <c r="B211" s="21"/>
    </row>
    <row r="212" spans="2:2" ht="12.75" customHeight="1" x14ac:dyDescent="0.2">
      <c r="B212" s="21"/>
    </row>
    <row r="213" spans="2:2" ht="12.75" customHeight="1" x14ac:dyDescent="0.2">
      <c r="B213" s="21"/>
    </row>
    <row r="214" spans="2:2" ht="12.75" customHeight="1" x14ac:dyDescent="0.2">
      <c r="B214" s="21"/>
    </row>
    <row r="215" spans="2:2" ht="12.75" customHeight="1" x14ac:dyDescent="0.2">
      <c r="B215" s="21"/>
    </row>
    <row r="216" spans="2:2" ht="12.75" customHeight="1" x14ac:dyDescent="0.2">
      <c r="B216" s="21"/>
    </row>
    <row r="217" spans="2:2" ht="12.75" customHeight="1" x14ac:dyDescent="0.2">
      <c r="B217" s="21"/>
    </row>
    <row r="218" spans="2:2" ht="12.75" customHeight="1" x14ac:dyDescent="0.2">
      <c r="B218" s="21"/>
    </row>
    <row r="219" spans="2:2" ht="12.75" customHeight="1" x14ac:dyDescent="0.2">
      <c r="B219" s="21"/>
    </row>
    <row r="220" spans="2:2" ht="12.75" customHeight="1" x14ac:dyDescent="0.2">
      <c r="B220" s="21"/>
    </row>
    <row r="221" spans="2:2" ht="12.75" customHeight="1" x14ac:dyDescent="0.2">
      <c r="B221" s="21"/>
    </row>
    <row r="222" spans="2:2" ht="12.75" customHeight="1" x14ac:dyDescent="0.2">
      <c r="B222" s="21"/>
    </row>
    <row r="223" spans="2:2" ht="12.75" customHeight="1" x14ac:dyDescent="0.2">
      <c r="B223" s="21"/>
    </row>
    <row r="224" spans="2:2" ht="12.75" customHeight="1" x14ac:dyDescent="0.2">
      <c r="B224" s="21"/>
    </row>
    <row r="225" spans="2:2" ht="12.75" customHeight="1" x14ac:dyDescent="0.2">
      <c r="B225" s="21"/>
    </row>
    <row r="226" spans="2:2" ht="12.75" customHeight="1" x14ac:dyDescent="0.2">
      <c r="B226" s="21"/>
    </row>
    <row r="227" spans="2:2" ht="12.75" customHeight="1" x14ac:dyDescent="0.2">
      <c r="B227" s="21"/>
    </row>
    <row r="228" spans="2:2" ht="12.75" customHeight="1" x14ac:dyDescent="0.2">
      <c r="B228" s="21"/>
    </row>
    <row r="229" spans="2:2" ht="12.75" customHeight="1" x14ac:dyDescent="0.2">
      <c r="B229" s="21"/>
    </row>
    <row r="230" spans="2:2" ht="12.75" customHeight="1" x14ac:dyDescent="0.2">
      <c r="B230" s="21"/>
    </row>
    <row r="231" spans="2:2" ht="12.75" customHeight="1" x14ac:dyDescent="0.2">
      <c r="B231" s="21"/>
    </row>
    <row r="232" spans="2:2" ht="12.75" customHeight="1" x14ac:dyDescent="0.2">
      <c r="B232" s="21"/>
    </row>
    <row r="233" spans="2:2" ht="12.75" customHeight="1" x14ac:dyDescent="0.2">
      <c r="B233" s="21"/>
    </row>
    <row r="234" spans="2:2" ht="12.75" customHeight="1" x14ac:dyDescent="0.2">
      <c r="B234" s="21"/>
    </row>
    <row r="235" spans="2:2" ht="12.75" customHeight="1" x14ac:dyDescent="0.2">
      <c r="B235" s="21"/>
    </row>
    <row r="236" spans="2:2" ht="12.75" customHeight="1" x14ac:dyDescent="0.2">
      <c r="B236" s="21"/>
    </row>
    <row r="237" spans="2:2" ht="12.75" customHeight="1" x14ac:dyDescent="0.2">
      <c r="B237" s="21"/>
    </row>
    <row r="238" spans="2:2" ht="12.75" customHeight="1" x14ac:dyDescent="0.2">
      <c r="B238" s="21"/>
    </row>
    <row r="239" spans="2:2" ht="12.75" customHeight="1" x14ac:dyDescent="0.2">
      <c r="B239" s="21"/>
    </row>
    <row r="240" spans="2:2" ht="12.75" customHeight="1" x14ac:dyDescent="0.2">
      <c r="B240" s="21"/>
    </row>
    <row r="241" spans="2:2" ht="12.75" customHeight="1" x14ac:dyDescent="0.2">
      <c r="B241" s="21"/>
    </row>
    <row r="242" spans="2:2" ht="12.75" customHeight="1" x14ac:dyDescent="0.2">
      <c r="B242" s="21"/>
    </row>
    <row r="243" spans="2:2" ht="12.75" customHeight="1" x14ac:dyDescent="0.2">
      <c r="B243" s="21"/>
    </row>
    <row r="244" spans="2:2" ht="12.75" customHeight="1" x14ac:dyDescent="0.2">
      <c r="B244" s="21"/>
    </row>
    <row r="245" spans="2:2" ht="12.75" customHeight="1" x14ac:dyDescent="0.2">
      <c r="B245" s="21"/>
    </row>
    <row r="246" spans="2:2" ht="12.75" customHeight="1" x14ac:dyDescent="0.2">
      <c r="B246" s="21"/>
    </row>
    <row r="247" spans="2:2" ht="12.75" customHeight="1" x14ac:dyDescent="0.2">
      <c r="B247" s="21"/>
    </row>
    <row r="248" spans="2:2" ht="12.75" customHeight="1" x14ac:dyDescent="0.2">
      <c r="B248" s="21"/>
    </row>
    <row r="249" spans="2:2" ht="12.75" customHeight="1" x14ac:dyDescent="0.2">
      <c r="B249" s="21"/>
    </row>
    <row r="250" spans="2:2" ht="12.75" customHeight="1" x14ac:dyDescent="0.2">
      <c r="B250" s="21"/>
    </row>
    <row r="251" spans="2:2" ht="12.75" customHeight="1" x14ac:dyDescent="0.2">
      <c r="B251" s="21"/>
    </row>
    <row r="252" spans="2:2" ht="12.75" customHeight="1" x14ac:dyDescent="0.2">
      <c r="B252" s="21"/>
    </row>
    <row r="253" spans="2:2" ht="12.75" customHeight="1" x14ac:dyDescent="0.2">
      <c r="B253" s="21"/>
    </row>
    <row r="254" spans="2:2" ht="12.75" customHeight="1" x14ac:dyDescent="0.2">
      <c r="B254" s="21"/>
    </row>
    <row r="255" spans="2:2" ht="12.75" customHeight="1" x14ac:dyDescent="0.2">
      <c r="B255" s="21"/>
    </row>
    <row r="256" spans="2:2" ht="12.75" customHeight="1" x14ac:dyDescent="0.2">
      <c r="B256" s="21"/>
    </row>
    <row r="257" spans="2:2" ht="12.75" customHeight="1" x14ac:dyDescent="0.2">
      <c r="B257" s="21"/>
    </row>
    <row r="258" spans="2:2" ht="12.75" customHeight="1" x14ac:dyDescent="0.2">
      <c r="B258" s="21"/>
    </row>
    <row r="259" spans="2:2" ht="12.75" customHeight="1" x14ac:dyDescent="0.2">
      <c r="B259" s="21"/>
    </row>
    <row r="260" spans="2:2" ht="12.75" customHeight="1" x14ac:dyDescent="0.2">
      <c r="B260" s="21"/>
    </row>
    <row r="261" spans="2:2" ht="12.75" customHeight="1" x14ac:dyDescent="0.2">
      <c r="B261" s="21"/>
    </row>
    <row r="262" spans="2:2" ht="12.75" customHeight="1" x14ac:dyDescent="0.2">
      <c r="B262" s="21"/>
    </row>
    <row r="263" spans="2:2" ht="12.75" customHeight="1" x14ac:dyDescent="0.2">
      <c r="B263" s="21"/>
    </row>
    <row r="264" spans="2:2" ht="12.75" customHeight="1" x14ac:dyDescent="0.2">
      <c r="B264" s="21"/>
    </row>
    <row r="265" spans="2:2" ht="12.75" customHeight="1" x14ac:dyDescent="0.2">
      <c r="B265" s="21"/>
    </row>
    <row r="266" spans="2:2" ht="12.75" customHeight="1" x14ac:dyDescent="0.2">
      <c r="B266" s="21"/>
    </row>
    <row r="267" spans="2:2" ht="12.75" customHeight="1" x14ac:dyDescent="0.2">
      <c r="B267" s="21"/>
    </row>
    <row r="268" spans="2:2" ht="12.75" customHeight="1" x14ac:dyDescent="0.2">
      <c r="B268" s="21"/>
    </row>
    <row r="269" spans="2:2" ht="12.75" customHeight="1" x14ac:dyDescent="0.2">
      <c r="B269" s="21"/>
    </row>
    <row r="270" spans="2:2" ht="12.75" customHeight="1" x14ac:dyDescent="0.2">
      <c r="B270" s="21"/>
    </row>
    <row r="271" spans="2:2" ht="12.75" customHeight="1" x14ac:dyDescent="0.2">
      <c r="B271" s="21"/>
    </row>
    <row r="272" spans="2:2" ht="12.75" customHeight="1" x14ac:dyDescent="0.2">
      <c r="B272" s="21"/>
    </row>
    <row r="273" spans="2:2" ht="12.75" customHeight="1" x14ac:dyDescent="0.2">
      <c r="B273" s="21"/>
    </row>
    <row r="274" spans="2:2" ht="12.75" customHeight="1" x14ac:dyDescent="0.2">
      <c r="B274" s="21"/>
    </row>
    <row r="275" spans="2:2" ht="12.75" customHeight="1" x14ac:dyDescent="0.2">
      <c r="B275" s="21"/>
    </row>
    <row r="276" spans="2:2" ht="12.75" customHeight="1" x14ac:dyDescent="0.2">
      <c r="B276" s="21"/>
    </row>
    <row r="277" spans="2:2" ht="12.75" customHeight="1" x14ac:dyDescent="0.2">
      <c r="B277" s="21"/>
    </row>
    <row r="278" spans="2:2" ht="12.75" customHeight="1" x14ac:dyDescent="0.2">
      <c r="B278" s="21"/>
    </row>
    <row r="279" spans="2:2" ht="12.75" customHeight="1" x14ac:dyDescent="0.2">
      <c r="B279" s="21"/>
    </row>
    <row r="280" spans="2:2" ht="12.75" customHeight="1" x14ac:dyDescent="0.2">
      <c r="B280" s="21"/>
    </row>
    <row r="281" spans="2:2" ht="12.75" customHeight="1" x14ac:dyDescent="0.2">
      <c r="B281" s="21"/>
    </row>
    <row r="282" spans="2:2" ht="12.75" customHeight="1" x14ac:dyDescent="0.2">
      <c r="B282" s="21"/>
    </row>
    <row r="283" spans="2:2" ht="12.75" customHeight="1" x14ac:dyDescent="0.2">
      <c r="B283" s="21"/>
    </row>
    <row r="284" spans="2:2" ht="12.75" customHeight="1" x14ac:dyDescent="0.2">
      <c r="B284" s="21"/>
    </row>
    <row r="285" spans="2:2" ht="12.75" customHeight="1" x14ac:dyDescent="0.2">
      <c r="B285" s="21"/>
    </row>
    <row r="286" spans="2:2" ht="12.75" customHeight="1" x14ac:dyDescent="0.2">
      <c r="B286" s="21"/>
    </row>
    <row r="287" spans="2:2" ht="12.75" customHeight="1" x14ac:dyDescent="0.2">
      <c r="B287" s="21"/>
    </row>
    <row r="288" spans="2:2" ht="12.75" customHeight="1" x14ac:dyDescent="0.2">
      <c r="B288" s="21"/>
    </row>
    <row r="289" spans="2:2" ht="12.75" customHeight="1" x14ac:dyDescent="0.2">
      <c r="B289" s="21"/>
    </row>
    <row r="290" spans="2:2" ht="12.75" customHeight="1" x14ac:dyDescent="0.2">
      <c r="B290" s="21"/>
    </row>
    <row r="291" spans="2:2" ht="12.75" customHeight="1" x14ac:dyDescent="0.2">
      <c r="B291" s="21"/>
    </row>
    <row r="292" spans="2:2" ht="12.75" customHeight="1" x14ac:dyDescent="0.2">
      <c r="B292" s="21"/>
    </row>
    <row r="293" spans="2:2" ht="12.75" customHeight="1" x14ac:dyDescent="0.2">
      <c r="B293" s="21"/>
    </row>
    <row r="294" spans="2:2" ht="12.75" customHeight="1" x14ac:dyDescent="0.2">
      <c r="B294" s="21"/>
    </row>
    <row r="295" spans="2:2" ht="12.75" customHeight="1" x14ac:dyDescent="0.2">
      <c r="B295" s="21"/>
    </row>
    <row r="296" spans="2:2" ht="12.75" customHeight="1" x14ac:dyDescent="0.2">
      <c r="B296" s="21"/>
    </row>
    <row r="297" spans="2:2" ht="12.75" customHeight="1" x14ac:dyDescent="0.2">
      <c r="B297" s="21"/>
    </row>
    <row r="298" spans="2:2" ht="12.75" customHeight="1" x14ac:dyDescent="0.2">
      <c r="B298" s="21"/>
    </row>
    <row r="299" spans="2:2" ht="12.75" customHeight="1" x14ac:dyDescent="0.2">
      <c r="B299" s="21"/>
    </row>
    <row r="300" spans="2:2" ht="12.75" customHeight="1" x14ac:dyDescent="0.2">
      <c r="B300" s="21"/>
    </row>
    <row r="301" spans="2:2" ht="12.75" customHeight="1" x14ac:dyDescent="0.2">
      <c r="B301" s="21"/>
    </row>
    <row r="302" spans="2:2" ht="12.75" customHeight="1" x14ac:dyDescent="0.2">
      <c r="B302" s="21"/>
    </row>
    <row r="303" spans="2:2" ht="12.75" customHeight="1" x14ac:dyDescent="0.2">
      <c r="B303" s="21"/>
    </row>
    <row r="304" spans="2:2" ht="12.75" customHeight="1" x14ac:dyDescent="0.2">
      <c r="B304" s="21"/>
    </row>
    <row r="305" spans="2:2" ht="12.75" customHeight="1" x14ac:dyDescent="0.2">
      <c r="B305" s="21"/>
    </row>
    <row r="306" spans="2:2" ht="12.75" customHeight="1" x14ac:dyDescent="0.2">
      <c r="B306" s="21"/>
    </row>
    <row r="307" spans="2:2" ht="12.75" customHeight="1" x14ac:dyDescent="0.2">
      <c r="B307" s="21"/>
    </row>
    <row r="308" spans="2:2" ht="12.75" customHeight="1" x14ac:dyDescent="0.2">
      <c r="B308" s="21"/>
    </row>
    <row r="309" spans="2:2" ht="12.75" customHeight="1" x14ac:dyDescent="0.2">
      <c r="B309" s="21"/>
    </row>
    <row r="310" spans="2:2" ht="12.75" customHeight="1" x14ac:dyDescent="0.2">
      <c r="B310" s="21"/>
    </row>
    <row r="311" spans="2:2" ht="12.75" customHeight="1" x14ac:dyDescent="0.2">
      <c r="B311" s="21"/>
    </row>
    <row r="312" spans="2:2" ht="12.75" customHeight="1" x14ac:dyDescent="0.2">
      <c r="B312" s="21"/>
    </row>
    <row r="313" spans="2:2" ht="12.75" customHeight="1" x14ac:dyDescent="0.2">
      <c r="B313" s="21"/>
    </row>
    <row r="314" spans="2:2" ht="12.75" customHeight="1" x14ac:dyDescent="0.2">
      <c r="B314" s="21"/>
    </row>
    <row r="315" spans="2:2" ht="12.75" customHeight="1" x14ac:dyDescent="0.2">
      <c r="B315" s="21"/>
    </row>
    <row r="316" spans="2:2" ht="12.75" customHeight="1" x14ac:dyDescent="0.2">
      <c r="B316" s="21"/>
    </row>
    <row r="317" spans="2:2" ht="12.75" customHeight="1" x14ac:dyDescent="0.2">
      <c r="B317" s="21"/>
    </row>
    <row r="318" spans="2:2" ht="12.75" customHeight="1" x14ac:dyDescent="0.2">
      <c r="B318" s="21"/>
    </row>
    <row r="319" spans="2:2" ht="12.75" customHeight="1" x14ac:dyDescent="0.2">
      <c r="B319" s="21"/>
    </row>
    <row r="320" spans="2:2" ht="12.75" customHeight="1" x14ac:dyDescent="0.2">
      <c r="B320" s="21"/>
    </row>
    <row r="321" spans="2:2" ht="12.75" customHeight="1" x14ac:dyDescent="0.2">
      <c r="B321" s="21"/>
    </row>
    <row r="322" spans="2:2" ht="12.75" customHeight="1" x14ac:dyDescent="0.2">
      <c r="B322" s="21"/>
    </row>
    <row r="323" spans="2:2" ht="12.75" customHeight="1" x14ac:dyDescent="0.2">
      <c r="B323" s="21"/>
    </row>
    <row r="324" spans="2:2" ht="12.75" customHeight="1" x14ac:dyDescent="0.2">
      <c r="B324" s="21"/>
    </row>
    <row r="325" spans="2:2" ht="12.75" customHeight="1" x14ac:dyDescent="0.2">
      <c r="B325" s="21"/>
    </row>
    <row r="326" spans="2:2" ht="12.75" customHeight="1" x14ac:dyDescent="0.2">
      <c r="B326" s="21"/>
    </row>
    <row r="327" spans="2:2" ht="12.75" customHeight="1" x14ac:dyDescent="0.2">
      <c r="B327" s="21"/>
    </row>
    <row r="328" spans="2:2" ht="12.75" customHeight="1" x14ac:dyDescent="0.2">
      <c r="B328" s="21"/>
    </row>
    <row r="329" spans="2:2" ht="12.75" customHeight="1" x14ac:dyDescent="0.2">
      <c r="B329" s="21"/>
    </row>
    <row r="330" spans="2:2" ht="12.75" customHeight="1" x14ac:dyDescent="0.2">
      <c r="B330" s="21"/>
    </row>
    <row r="331" spans="2:2" ht="12.75" customHeight="1" x14ac:dyDescent="0.2">
      <c r="B331" s="21"/>
    </row>
    <row r="332" spans="2:2" ht="12.75" customHeight="1" x14ac:dyDescent="0.2">
      <c r="B332" s="21"/>
    </row>
    <row r="333" spans="2:2" ht="12.75" customHeight="1" x14ac:dyDescent="0.2">
      <c r="B333" s="21"/>
    </row>
    <row r="334" spans="2:2" ht="12.75" customHeight="1" x14ac:dyDescent="0.2">
      <c r="B334" s="21"/>
    </row>
    <row r="335" spans="2:2" ht="12.75" customHeight="1" x14ac:dyDescent="0.2">
      <c r="B335" s="21"/>
    </row>
    <row r="336" spans="2:2" ht="12.75" customHeight="1" x14ac:dyDescent="0.2">
      <c r="B336" s="21"/>
    </row>
    <row r="337" spans="2:2" ht="12.75" customHeight="1" x14ac:dyDescent="0.2">
      <c r="B337" s="21"/>
    </row>
    <row r="338" spans="2:2" ht="12.75" customHeight="1" x14ac:dyDescent="0.2">
      <c r="B338" s="21"/>
    </row>
    <row r="339" spans="2:2" ht="12.75" customHeight="1" x14ac:dyDescent="0.2">
      <c r="B339" s="21"/>
    </row>
    <row r="340" spans="2:2" ht="12.75" customHeight="1" x14ac:dyDescent="0.2">
      <c r="B340" s="21"/>
    </row>
    <row r="341" spans="2:2" ht="12.75" customHeight="1" x14ac:dyDescent="0.2">
      <c r="B341" s="21"/>
    </row>
    <row r="342" spans="2:2" ht="12.75" customHeight="1" x14ac:dyDescent="0.2">
      <c r="B342" s="21"/>
    </row>
    <row r="343" spans="2:2" ht="12.75" customHeight="1" x14ac:dyDescent="0.2">
      <c r="B343" s="21"/>
    </row>
    <row r="344" spans="2:2" ht="12.75" customHeight="1" x14ac:dyDescent="0.2">
      <c r="B344" s="21"/>
    </row>
    <row r="345" spans="2:2" ht="12.75" customHeight="1" x14ac:dyDescent="0.2">
      <c r="B345" s="21"/>
    </row>
    <row r="346" spans="2:2" ht="12.75" customHeight="1" x14ac:dyDescent="0.2">
      <c r="B346" s="21"/>
    </row>
    <row r="347" spans="2:2" ht="12.75" customHeight="1" x14ac:dyDescent="0.2">
      <c r="B347" s="21"/>
    </row>
    <row r="348" spans="2:2" ht="12.75" customHeight="1" x14ac:dyDescent="0.2">
      <c r="B348" s="21"/>
    </row>
    <row r="349" spans="2:2" ht="12.75" customHeight="1" x14ac:dyDescent="0.2">
      <c r="B349" s="21"/>
    </row>
    <row r="350" spans="2:2" ht="12.75" customHeight="1" x14ac:dyDescent="0.2">
      <c r="B350" s="21"/>
    </row>
    <row r="351" spans="2:2" ht="12.75" customHeight="1" x14ac:dyDescent="0.2">
      <c r="B351" s="21"/>
    </row>
    <row r="352" spans="2:2" ht="12.75" customHeight="1" x14ac:dyDescent="0.2">
      <c r="B352" s="21"/>
    </row>
    <row r="353" spans="2:2" ht="12.75" customHeight="1" x14ac:dyDescent="0.2">
      <c r="B353" s="21"/>
    </row>
    <row r="354" spans="2:2" ht="12.75" customHeight="1" x14ac:dyDescent="0.2">
      <c r="B354" s="21"/>
    </row>
    <row r="355" spans="2:2" ht="12.75" customHeight="1" x14ac:dyDescent="0.2">
      <c r="B355" s="21"/>
    </row>
    <row r="356" spans="2:2" ht="12.75" customHeight="1" x14ac:dyDescent="0.2">
      <c r="B356" s="21"/>
    </row>
    <row r="357" spans="2:2" ht="12.75" customHeight="1" x14ac:dyDescent="0.2">
      <c r="B357" s="21"/>
    </row>
    <row r="358" spans="2:2" ht="12.75" customHeight="1" x14ac:dyDescent="0.2">
      <c r="B358" s="21"/>
    </row>
    <row r="359" spans="2:2" ht="12.75" customHeight="1" x14ac:dyDescent="0.2">
      <c r="B359" s="21"/>
    </row>
    <row r="360" spans="2:2" ht="12.75" customHeight="1" x14ac:dyDescent="0.2">
      <c r="B360" s="21"/>
    </row>
    <row r="361" spans="2:2" ht="12.75" customHeight="1" x14ac:dyDescent="0.2">
      <c r="B361" s="21"/>
    </row>
    <row r="362" spans="2:2" ht="12.75" customHeight="1" x14ac:dyDescent="0.2">
      <c r="B362" s="21"/>
    </row>
    <row r="363" spans="2:2" ht="12.75" customHeight="1" x14ac:dyDescent="0.2">
      <c r="B363" s="21"/>
    </row>
    <row r="364" spans="2:2" ht="12.75" customHeight="1" x14ac:dyDescent="0.2">
      <c r="B364" s="21"/>
    </row>
    <row r="365" spans="2:2" ht="12.75" customHeight="1" x14ac:dyDescent="0.2">
      <c r="B365" s="21"/>
    </row>
    <row r="366" spans="2:2" ht="12.75" customHeight="1" x14ac:dyDescent="0.2">
      <c r="B366" s="21"/>
    </row>
    <row r="367" spans="2:2" ht="12.75" customHeight="1" x14ac:dyDescent="0.2">
      <c r="B367" s="21"/>
    </row>
    <row r="368" spans="2:2" ht="12.75" customHeight="1" x14ac:dyDescent="0.2">
      <c r="B368" s="21"/>
    </row>
    <row r="369" spans="2:2" ht="12.75" customHeight="1" x14ac:dyDescent="0.2">
      <c r="B369" s="21"/>
    </row>
    <row r="370" spans="2:2" ht="12.75" customHeight="1" x14ac:dyDescent="0.2">
      <c r="B370" s="21"/>
    </row>
    <row r="371" spans="2:2" ht="12.75" customHeight="1" x14ac:dyDescent="0.2">
      <c r="B371" s="21"/>
    </row>
    <row r="372" spans="2:2" ht="12.75" customHeight="1" x14ac:dyDescent="0.2">
      <c r="B372" s="21"/>
    </row>
    <row r="373" spans="2:2" ht="12.75" customHeight="1" x14ac:dyDescent="0.2">
      <c r="B373" s="21"/>
    </row>
    <row r="374" spans="2:2" ht="12.75" customHeight="1" x14ac:dyDescent="0.2">
      <c r="B374" s="21"/>
    </row>
    <row r="375" spans="2:2" ht="12.75" customHeight="1" x14ac:dyDescent="0.2">
      <c r="B375" s="21"/>
    </row>
    <row r="376" spans="2:2" ht="12.75" customHeight="1" x14ac:dyDescent="0.2">
      <c r="B376" s="21"/>
    </row>
    <row r="377" spans="2:2" ht="12.75" customHeight="1" x14ac:dyDescent="0.2">
      <c r="B377" s="21"/>
    </row>
    <row r="378" spans="2:2" ht="12.75" customHeight="1" x14ac:dyDescent="0.2">
      <c r="B378" s="21"/>
    </row>
    <row r="379" spans="2:2" ht="12.75" customHeight="1" x14ac:dyDescent="0.2">
      <c r="B379" s="21"/>
    </row>
    <row r="380" spans="2:2" ht="12.75" customHeight="1" x14ac:dyDescent="0.2">
      <c r="B380" s="21"/>
    </row>
    <row r="381" spans="2:2" ht="12.75" customHeight="1" x14ac:dyDescent="0.2">
      <c r="B381" s="21"/>
    </row>
    <row r="382" spans="2:2" ht="12.75" customHeight="1" x14ac:dyDescent="0.2">
      <c r="B382" s="21"/>
    </row>
    <row r="383" spans="2:2" ht="12.75" customHeight="1" x14ac:dyDescent="0.2">
      <c r="B383" s="21"/>
    </row>
    <row r="384" spans="2:2" ht="12.75" customHeight="1" x14ac:dyDescent="0.2">
      <c r="B384" s="21"/>
    </row>
    <row r="385" spans="2:2" ht="12.75" customHeight="1" x14ac:dyDescent="0.2">
      <c r="B385" s="21"/>
    </row>
    <row r="386" spans="2:2" ht="12.75" customHeight="1" x14ac:dyDescent="0.2">
      <c r="B386" s="21"/>
    </row>
    <row r="387" spans="2:2" ht="12.75" customHeight="1" x14ac:dyDescent="0.2">
      <c r="B387" s="21"/>
    </row>
    <row r="388" spans="2:2" ht="12.75" customHeight="1" x14ac:dyDescent="0.2">
      <c r="B388" s="21"/>
    </row>
    <row r="389" spans="2:2" ht="12.75" customHeight="1" x14ac:dyDescent="0.2">
      <c r="B389" s="21"/>
    </row>
    <row r="390" spans="2:2" ht="12.75" customHeight="1" x14ac:dyDescent="0.2">
      <c r="B390" s="21"/>
    </row>
    <row r="391" spans="2:2" ht="12.75" customHeight="1" x14ac:dyDescent="0.2">
      <c r="B391" s="21"/>
    </row>
    <row r="392" spans="2:2" ht="12.75" customHeight="1" x14ac:dyDescent="0.2">
      <c r="B392" s="21"/>
    </row>
    <row r="393" spans="2:2" ht="12.75" customHeight="1" x14ac:dyDescent="0.2">
      <c r="B393" s="21"/>
    </row>
    <row r="394" spans="2:2" ht="12.75" customHeight="1" x14ac:dyDescent="0.2">
      <c r="B394" s="21"/>
    </row>
    <row r="395" spans="2:2" ht="12.75" customHeight="1" x14ac:dyDescent="0.2">
      <c r="B395" s="21"/>
    </row>
    <row r="396" spans="2:2" ht="12.75" customHeight="1" x14ac:dyDescent="0.2">
      <c r="B396" s="21"/>
    </row>
    <row r="397" spans="2:2" ht="12.75" customHeight="1" x14ac:dyDescent="0.2">
      <c r="B397" s="21"/>
    </row>
    <row r="398" spans="2:2" ht="12.75" customHeight="1" x14ac:dyDescent="0.2">
      <c r="B398" s="21"/>
    </row>
    <row r="399" spans="2:2" ht="12.75" customHeight="1" x14ac:dyDescent="0.2">
      <c r="B399" s="21"/>
    </row>
    <row r="400" spans="2:2" ht="12.75" customHeight="1" x14ac:dyDescent="0.2">
      <c r="B400" s="21"/>
    </row>
    <row r="401" spans="2:2" ht="12.75" customHeight="1" x14ac:dyDescent="0.2">
      <c r="B401" s="21"/>
    </row>
    <row r="402" spans="2:2" ht="12.75" customHeight="1" x14ac:dyDescent="0.2">
      <c r="B402" s="21"/>
    </row>
    <row r="403" spans="2:2" ht="12.75" customHeight="1" x14ac:dyDescent="0.2">
      <c r="B403" s="21"/>
    </row>
    <row r="404" spans="2:2" ht="12.75" customHeight="1" x14ac:dyDescent="0.2">
      <c r="B404" s="21"/>
    </row>
    <row r="405" spans="2:2" ht="12.75" customHeight="1" x14ac:dyDescent="0.2">
      <c r="B405" s="21"/>
    </row>
    <row r="406" spans="2:2" ht="12.75" customHeight="1" x14ac:dyDescent="0.2">
      <c r="B406" s="21"/>
    </row>
    <row r="407" spans="2:2" ht="12.75" customHeight="1" x14ac:dyDescent="0.2">
      <c r="B407" s="21"/>
    </row>
    <row r="408" spans="2:2" ht="12.75" customHeight="1" x14ac:dyDescent="0.2">
      <c r="B408" s="21"/>
    </row>
    <row r="409" spans="2:2" ht="12.75" customHeight="1" x14ac:dyDescent="0.2">
      <c r="B409" s="21"/>
    </row>
    <row r="410" spans="2:2" ht="12.75" customHeight="1" x14ac:dyDescent="0.2">
      <c r="B410" s="21"/>
    </row>
    <row r="411" spans="2:2" ht="12.75" customHeight="1" x14ac:dyDescent="0.2">
      <c r="B411" s="21"/>
    </row>
    <row r="412" spans="2:2" ht="12.75" customHeight="1" x14ac:dyDescent="0.2">
      <c r="B412" s="21"/>
    </row>
    <row r="413" spans="2:2" ht="12.75" customHeight="1" x14ac:dyDescent="0.2">
      <c r="B413" s="21"/>
    </row>
    <row r="414" spans="2:2" ht="12.75" customHeight="1" x14ac:dyDescent="0.2">
      <c r="B414" s="21"/>
    </row>
    <row r="415" spans="2:2" ht="12.75" customHeight="1" x14ac:dyDescent="0.2">
      <c r="B415" s="21"/>
    </row>
    <row r="416" spans="2:2" ht="12.75" customHeight="1" x14ac:dyDescent="0.2">
      <c r="B416" s="21"/>
    </row>
    <row r="417" spans="2:2" ht="12.75" customHeight="1" x14ac:dyDescent="0.2">
      <c r="B417" s="21"/>
    </row>
    <row r="418" spans="2:2" ht="12.75" customHeight="1" x14ac:dyDescent="0.2">
      <c r="B418" s="21"/>
    </row>
    <row r="419" spans="2:2" ht="12.75" customHeight="1" x14ac:dyDescent="0.2">
      <c r="B419" s="21"/>
    </row>
    <row r="420" spans="2:2" ht="12.75" customHeight="1" x14ac:dyDescent="0.2">
      <c r="B420" s="21"/>
    </row>
    <row r="421" spans="2:2" ht="12.75" customHeight="1" x14ac:dyDescent="0.2">
      <c r="B421" s="21"/>
    </row>
    <row r="422" spans="2:2" ht="12.75" customHeight="1" x14ac:dyDescent="0.2">
      <c r="B422" s="21"/>
    </row>
    <row r="423" spans="2:2" ht="12.75" customHeight="1" x14ac:dyDescent="0.2">
      <c r="B423" s="21"/>
    </row>
    <row r="424" spans="2:2" ht="12.75" customHeight="1" x14ac:dyDescent="0.2">
      <c r="B424" s="21"/>
    </row>
    <row r="425" spans="2:2" ht="12.75" customHeight="1" x14ac:dyDescent="0.2">
      <c r="B425" s="21"/>
    </row>
    <row r="426" spans="2:2" ht="12.75" customHeight="1" x14ac:dyDescent="0.2">
      <c r="B426" s="21"/>
    </row>
    <row r="427" spans="2:2" ht="12.75" customHeight="1" x14ac:dyDescent="0.2">
      <c r="B427" s="21"/>
    </row>
    <row r="428" spans="2:2" ht="12.75" customHeight="1" x14ac:dyDescent="0.2">
      <c r="B428" s="21"/>
    </row>
    <row r="429" spans="2:2" ht="12.75" customHeight="1" x14ac:dyDescent="0.2">
      <c r="B429" s="21"/>
    </row>
    <row r="430" spans="2:2" ht="12.75" customHeight="1" x14ac:dyDescent="0.2">
      <c r="B430" s="21"/>
    </row>
    <row r="431" spans="2:2" ht="12.75" customHeight="1" x14ac:dyDescent="0.2">
      <c r="B431" s="21"/>
    </row>
    <row r="432" spans="2:2" ht="12.75" customHeight="1" x14ac:dyDescent="0.2">
      <c r="B432" s="21"/>
    </row>
    <row r="433" spans="2:2" ht="12.75" customHeight="1" x14ac:dyDescent="0.2">
      <c r="B433" s="21"/>
    </row>
    <row r="434" spans="2:2" ht="12.75" customHeight="1" x14ac:dyDescent="0.2">
      <c r="B434" s="21"/>
    </row>
    <row r="435" spans="2:2" ht="12.75" customHeight="1" x14ac:dyDescent="0.2">
      <c r="B435" s="21"/>
    </row>
    <row r="436" spans="2:2" ht="12.75" customHeight="1" x14ac:dyDescent="0.2">
      <c r="B436" s="21"/>
    </row>
    <row r="437" spans="2:2" ht="12.75" customHeight="1" x14ac:dyDescent="0.2">
      <c r="B437" s="21"/>
    </row>
    <row r="438" spans="2:2" ht="12.75" customHeight="1" x14ac:dyDescent="0.2">
      <c r="B438" s="21"/>
    </row>
    <row r="439" spans="2:2" ht="12.75" customHeight="1" x14ac:dyDescent="0.2">
      <c r="B439" s="21"/>
    </row>
    <row r="440" spans="2:2" ht="12.75" customHeight="1" x14ac:dyDescent="0.2">
      <c r="B440" s="21"/>
    </row>
    <row r="441" spans="2:2" ht="12.75" customHeight="1" x14ac:dyDescent="0.2">
      <c r="B441" s="21"/>
    </row>
    <row r="442" spans="2:2" ht="12.75" customHeight="1" x14ac:dyDescent="0.2">
      <c r="B442" s="21"/>
    </row>
    <row r="443" spans="2:2" ht="12.75" customHeight="1" x14ac:dyDescent="0.2">
      <c r="B443" s="21"/>
    </row>
    <row r="444" spans="2:2" ht="12.75" customHeight="1" x14ac:dyDescent="0.2">
      <c r="B444" s="21"/>
    </row>
    <row r="445" spans="2:2" ht="12.75" customHeight="1" x14ac:dyDescent="0.2">
      <c r="B445" s="21"/>
    </row>
    <row r="446" spans="2:2" ht="12.75" customHeight="1" x14ac:dyDescent="0.2">
      <c r="B446" s="21"/>
    </row>
    <row r="447" spans="2:2" ht="12.75" customHeight="1" x14ac:dyDescent="0.2">
      <c r="B447" s="21"/>
    </row>
    <row r="448" spans="2:2" ht="12.75" customHeight="1" x14ac:dyDescent="0.2">
      <c r="B448" s="21"/>
    </row>
    <row r="449" spans="2:2" ht="12.75" customHeight="1" x14ac:dyDescent="0.2">
      <c r="B449" s="21"/>
    </row>
    <row r="450" spans="2:2" ht="12.75" customHeight="1" x14ac:dyDescent="0.2">
      <c r="B450" s="21"/>
    </row>
    <row r="451" spans="2:2" ht="12.75" customHeight="1" x14ac:dyDescent="0.2">
      <c r="B451" s="21"/>
    </row>
    <row r="452" spans="2:2" ht="12.75" customHeight="1" x14ac:dyDescent="0.2">
      <c r="B452" s="21"/>
    </row>
    <row r="453" spans="2:2" ht="12.75" customHeight="1" x14ac:dyDescent="0.2">
      <c r="B453" s="21"/>
    </row>
    <row r="454" spans="2:2" ht="12.75" customHeight="1" x14ac:dyDescent="0.2">
      <c r="B454" s="21"/>
    </row>
    <row r="455" spans="2:2" ht="12.75" customHeight="1" x14ac:dyDescent="0.2">
      <c r="B455" s="21"/>
    </row>
    <row r="456" spans="2:2" ht="12.75" customHeight="1" x14ac:dyDescent="0.2">
      <c r="B456" s="21"/>
    </row>
    <row r="457" spans="2:2" ht="12.75" customHeight="1" x14ac:dyDescent="0.2">
      <c r="B457" s="21"/>
    </row>
    <row r="458" spans="2:2" ht="12.75" customHeight="1" x14ac:dyDescent="0.2">
      <c r="B458" s="21"/>
    </row>
    <row r="459" spans="2:2" ht="12.75" customHeight="1" x14ac:dyDescent="0.2">
      <c r="B459" s="21"/>
    </row>
    <row r="460" spans="2:2" ht="12.75" customHeight="1" x14ac:dyDescent="0.2">
      <c r="B460" s="21"/>
    </row>
    <row r="461" spans="2:2" ht="12.75" customHeight="1" x14ac:dyDescent="0.2">
      <c r="B461" s="21"/>
    </row>
    <row r="462" spans="2:2" ht="12.75" customHeight="1" x14ac:dyDescent="0.2">
      <c r="B462" s="21"/>
    </row>
    <row r="463" spans="2:2" ht="12.75" customHeight="1" x14ac:dyDescent="0.2">
      <c r="B463" s="21"/>
    </row>
    <row r="464" spans="2:2" ht="12.75" customHeight="1" x14ac:dyDescent="0.2">
      <c r="B464" s="21"/>
    </row>
    <row r="465" spans="2:2" ht="12.75" customHeight="1" x14ac:dyDescent="0.2">
      <c r="B465" s="21"/>
    </row>
    <row r="466" spans="2:2" ht="12.75" customHeight="1" x14ac:dyDescent="0.2">
      <c r="B466" s="21"/>
    </row>
    <row r="467" spans="2:2" ht="12.75" customHeight="1" x14ac:dyDescent="0.2">
      <c r="B467" s="21"/>
    </row>
    <row r="468" spans="2:2" ht="12.75" customHeight="1" x14ac:dyDescent="0.2">
      <c r="B468" s="21"/>
    </row>
    <row r="469" spans="2:2" ht="12.75" customHeight="1" x14ac:dyDescent="0.2">
      <c r="B469" s="21"/>
    </row>
    <row r="470" spans="2:2" ht="12.75" customHeight="1" x14ac:dyDescent="0.2">
      <c r="B470" s="21"/>
    </row>
    <row r="471" spans="2:2" ht="12.75" customHeight="1" x14ac:dyDescent="0.2">
      <c r="B471" s="21"/>
    </row>
    <row r="472" spans="2:2" ht="12.75" customHeight="1" x14ac:dyDescent="0.2">
      <c r="B472" s="21"/>
    </row>
    <row r="473" spans="2:2" ht="12.75" customHeight="1" x14ac:dyDescent="0.2">
      <c r="B473" s="21"/>
    </row>
    <row r="474" spans="2:2" ht="12.75" customHeight="1" x14ac:dyDescent="0.2">
      <c r="B474" s="21"/>
    </row>
    <row r="475" spans="2:2" ht="12.75" customHeight="1" x14ac:dyDescent="0.2">
      <c r="B475" s="21"/>
    </row>
    <row r="476" spans="2:2" ht="12.75" customHeight="1" x14ac:dyDescent="0.2">
      <c r="B476" s="21"/>
    </row>
    <row r="477" spans="2:2" ht="12.75" customHeight="1" x14ac:dyDescent="0.2">
      <c r="B477" s="21"/>
    </row>
    <row r="478" spans="2:2" ht="12.75" customHeight="1" x14ac:dyDescent="0.2">
      <c r="B478" s="21"/>
    </row>
    <row r="479" spans="2:2" ht="12.75" customHeight="1" x14ac:dyDescent="0.2">
      <c r="B479" s="21"/>
    </row>
    <row r="480" spans="2:2" ht="12.75" customHeight="1" x14ac:dyDescent="0.2">
      <c r="B480" s="21"/>
    </row>
    <row r="481" spans="2:2" ht="12.75" customHeight="1" x14ac:dyDescent="0.2">
      <c r="B481" s="21"/>
    </row>
    <row r="482" spans="2:2" ht="12.75" customHeight="1" x14ac:dyDescent="0.2">
      <c r="B482" s="21"/>
    </row>
    <row r="483" spans="2:2" ht="12.75" customHeight="1" x14ac:dyDescent="0.2">
      <c r="B483" s="21"/>
    </row>
    <row r="484" spans="2:2" ht="12.75" customHeight="1" x14ac:dyDescent="0.2">
      <c r="B484" s="21"/>
    </row>
    <row r="485" spans="2:2" ht="12.75" customHeight="1" x14ac:dyDescent="0.2">
      <c r="B485" s="21"/>
    </row>
    <row r="486" spans="2:2" ht="12.75" customHeight="1" x14ac:dyDescent="0.2">
      <c r="B486" s="21"/>
    </row>
    <row r="487" spans="2:2" ht="12.75" customHeight="1" x14ac:dyDescent="0.2">
      <c r="B487" s="21"/>
    </row>
    <row r="488" spans="2:2" ht="12.75" customHeight="1" x14ac:dyDescent="0.2">
      <c r="B488" s="21"/>
    </row>
    <row r="489" spans="2:2" ht="12.75" customHeight="1" x14ac:dyDescent="0.2">
      <c r="B489" s="21"/>
    </row>
    <row r="490" spans="2:2" ht="12.75" customHeight="1" x14ac:dyDescent="0.2">
      <c r="B490" s="21"/>
    </row>
    <row r="491" spans="2:2" ht="12.75" customHeight="1" x14ac:dyDescent="0.2">
      <c r="B491" s="21"/>
    </row>
    <row r="492" spans="2:2" ht="12.75" customHeight="1" x14ac:dyDescent="0.2">
      <c r="B492" s="21"/>
    </row>
    <row r="493" spans="2:2" ht="12.75" customHeight="1" x14ac:dyDescent="0.2">
      <c r="B493" s="21"/>
    </row>
    <row r="494" spans="2:2" ht="12.75" customHeight="1" x14ac:dyDescent="0.2">
      <c r="B494" s="21"/>
    </row>
    <row r="495" spans="2:2" ht="12.75" customHeight="1" x14ac:dyDescent="0.2">
      <c r="B495" s="21"/>
    </row>
    <row r="496" spans="2:2" ht="12.75" customHeight="1" x14ac:dyDescent="0.2">
      <c r="B496" s="21"/>
    </row>
    <row r="497" spans="2:2" ht="12.75" customHeight="1" x14ac:dyDescent="0.2">
      <c r="B497" s="21"/>
    </row>
    <row r="498" spans="2:2" ht="12.75" customHeight="1" x14ac:dyDescent="0.2">
      <c r="B498" s="21"/>
    </row>
    <row r="499" spans="2:2" ht="12.75" customHeight="1" x14ac:dyDescent="0.2">
      <c r="B499" s="21"/>
    </row>
    <row r="500" spans="2:2" ht="12.75" customHeight="1" x14ac:dyDescent="0.2">
      <c r="B500" s="21"/>
    </row>
    <row r="501" spans="2:2" ht="12.75" customHeight="1" x14ac:dyDescent="0.2">
      <c r="B501" s="21"/>
    </row>
    <row r="502" spans="2:2" ht="12.75" customHeight="1" x14ac:dyDescent="0.2">
      <c r="B502" s="21"/>
    </row>
    <row r="503" spans="2:2" ht="12.75" customHeight="1" x14ac:dyDescent="0.2">
      <c r="B503" s="21"/>
    </row>
    <row r="504" spans="2:2" ht="12.75" customHeight="1" x14ac:dyDescent="0.2">
      <c r="B504" s="21"/>
    </row>
    <row r="505" spans="2:2" ht="12.75" customHeight="1" x14ac:dyDescent="0.2">
      <c r="B505" s="21"/>
    </row>
    <row r="506" spans="2:2" ht="12.75" customHeight="1" x14ac:dyDescent="0.2">
      <c r="B506" s="21"/>
    </row>
    <row r="507" spans="2:2" ht="12.75" customHeight="1" x14ac:dyDescent="0.2">
      <c r="B507" s="21"/>
    </row>
    <row r="508" spans="2:2" ht="12.75" customHeight="1" x14ac:dyDescent="0.2">
      <c r="B508" s="21"/>
    </row>
    <row r="509" spans="2:2" ht="12.75" customHeight="1" x14ac:dyDescent="0.2">
      <c r="B509" s="21"/>
    </row>
    <row r="510" spans="2:2" ht="12.75" customHeight="1" x14ac:dyDescent="0.2">
      <c r="B510" s="21"/>
    </row>
    <row r="511" spans="2:2" ht="12.75" customHeight="1" x14ac:dyDescent="0.2">
      <c r="B511" s="21"/>
    </row>
    <row r="512" spans="2:2" ht="12.75" customHeight="1" x14ac:dyDescent="0.2">
      <c r="B512" s="21"/>
    </row>
    <row r="513" spans="2:2" ht="12.75" customHeight="1" x14ac:dyDescent="0.2">
      <c r="B513" s="21"/>
    </row>
    <row r="514" spans="2:2" ht="12.75" customHeight="1" x14ac:dyDescent="0.2">
      <c r="B514" s="21"/>
    </row>
    <row r="515" spans="2:2" ht="12.75" customHeight="1" x14ac:dyDescent="0.2">
      <c r="B515" s="21"/>
    </row>
    <row r="516" spans="2:2" ht="12.75" customHeight="1" x14ac:dyDescent="0.2">
      <c r="B516" s="21"/>
    </row>
    <row r="517" spans="2:2" ht="12.75" customHeight="1" x14ac:dyDescent="0.2">
      <c r="B517" s="21"/>
    </row>
    <row r="518" spans="2:2" ht="12.75" customHeight="1" x14ac:dyDescent="0.2">
      <c r="B518" s="21"/>
    </row>
    <row r="519" spans="2:2" ht="12.75" customHeight="1" x14ac:dyDescent="0.2">
      <c r="B519" s="21"/>
    </row>
    <row r="520" spans="2:2" ht="12.75" customHeight="1" x14ac:dyDescent="0.2">
      <c r="B520" s="21"/>
    </row>
    <row r="521" spans="2:2" ht="12.75" customHeight="1" x14ac:dyDescent="0.2">
      <c r="B521" s="21"/>
    </row>
    <row r="522" spans="2:2" ht="12.75" customHeight="1" x14ac:dyDescent="0.2">
      <c r="B522" s="21"/>
    </row>
    <row r="523" spans="2:2" ht="12.75" customHeight="1" x14ac:dyDescent="0.2">
      <c r="B523" s="21"/>
    </row>
    <row r="524" spans="2:2" ht="12.75" customHeight="1" x14ac:dyDescent="0.2">
      <c r="B524" s="21"/>
    </row>
    <row r="525" spans="2:2" ht="12.75" customHeight="1" x14ac:dyDescent="0.2">
      <c r="B525" s="21"/>
    </row>
    <row r="526" spans="2:2" ht="12.75" customHeight="1" x14ac:dyDescent="0.2">
      <c r="B526" s="21"/>
    </row>
    <row r="527" spans="2:2" ht="12.75" customHeight="1" x14ac:dyDescent="0.2">
      <c r="B527" s="21"/>
    </row>
    <row r="528" spans="2:2" ht="12.75" customHeight="1" x14ac:dyDescent="0.2">
      <c r="B528" s="21"/>
    </row>
    <row r="529" spans="2:2" ht="12.75" customHeight="1" x14ac:dyDescent="0.2">
      <c r="B529" s="21"/>
    </row>
    <row r="530" spans="2:2" ht="12.75" customHeight="1" x14ac:dyDescent="0.2">
      <c r="B530" s="21"/>
    </row>
    <row r="531" spans="2:2" ht="12.75" customHeight="1" x14ac:dyDescent="0.2">
      <c r="B531" s="21"/>
    </row>
    <row r="532" spans="2:2" ht="12.75" customHeight="1" x14ac:dyDescent="0.2">
      <c r="B532" s="21"/>
    </row>
    <row r="533" spans="2:2" ht="12.75" customHeight="1" x14ac:dyDescent="0.2">
      <c r="B533" s="21"/>
    </row>
    <row r="534" spans="2:2" ht="12.75" customHeight="1" x14ac:dyDescent="0.2">
      <c r="B534" s="21"/>
    </row>
    <row r="535" spans="2:2" ht="12.75" customHeight="1" x14ac:dyDescent="0.2">
      <c r="B535" s="21"/>
    </row>
    <row r="536" spans="2:2" ht="12.75" customHeight="1" x14ac:dyDescent="0.2">
      <c r="B536" s="21"/>
    </row>
    <row r="537" spans="2:2" ht="12.75" customHeight="1" x14ac:dyDescent="0.2">
      <c r="B537" s="21"/>
    </row>
    <row r="538" spans="2:2" ht="12.75" customHeight="1" x14ac:dyDescent="0.2">
      <c r="B538" s="21"/>
    </row>
    <row r="539" spans="2:2" ht="12.75" customHeight="1" x14ac:dyDescent="0.2">
      <c r="B539" s="21"/>
    </row>
    <row r="540" spans="2:2" ht="12.75" customHeight="1" x14ac:dyDescent="0.2">
      <c r="B540" s="21"/>
    </row>
    <row r="541" spans="2:2" ht="12.75" customHeight="1" x14ac:dyDescent="0.2">
      <c r="B541" s="21"/>
    </row>
    <row r="542" spans="2:2" ht="12.75" customHeight="1" x14ac:dyDescent="0.2">
      <c r="B542" s="21"/>
    </row>
    <row r="543" spans="2:2" ht="12.75" customHeight="1" x14ac:dyDescent="0.2">
      <c r="B543" s="21"/>
    </row>
    <row r="544" spans="2:2" ht="12.75" customHeight="1" x14ac:dyDescent="0.2">
      <c r="B544" s="21"/>
    </row>
    <row r="545" spans="2:2" ht="12.75" customHeight="1" x14ac:dyDescent="0.2">
      <c r="B545" s="21"/>
    </row>
    <row r="546" spans="2:2" ht="12.75" customHeight="1" x14ac:dyDescent="0.2">
      <c r="B546" s="21"/>
    </row>
    <row r="547" spans="2:2" ht="12.75" customHeight="1" x14ac:dyDescent="0.2">
      <c r="B547" s="21"/>
    </row>
    <row r="548" spans="2:2" ht="12.75" customHeight="1" x14ac:dyDescent="0.2">
      <c r="B548" s="21"/>
    </row>
    <row r="549" spans="2:2" ht="12.75" customHeight="1" x14ac:dyDescent="0.2">
      <c r="B549" s="21"/>
    </row>
    <row r="550" spans="2:2" ht="12.75" customHeight="1" x14ac:dyDescent="0.2">
      <c r="B550" s="21"/>
    </row>
    <row r="551" spans="2:2" ht="12.75" customHeight="1" x14ac:dyDescent="0.2">
      <c r="B551" s="21"/>
    </row>
    <row r="552" spans="2:2" ht="12.75" customHeight="1" x14ac:dyDescent="0.2">
      <c r="B552" s="21"/>
    </row>
    <row r="553" spans="2:2" ht="12.75" customHeight="1" x14ac:dyDescent="0.2">
      <c r="B553" s="21"/>
    </row>
    <row r="554" spans="2:2" ht="12.75" customHeight="1" x14ac:dyDescent="0.2">
      <c r="B554" s="21"/>
    </row>
    <row r="555" spans="2:2" ht="12.75" customHeight="1" x14ac:dyDescent="0.2">
      <c r="B555" s="21"/>
    </row>
    <row r="556" spans="2:2" ht="12.75" customHeight="1" x14ac:dyDescent="0.2">
      <c r="B556" s="21"/>
    </row>
    <row r="557" spans="2:2" ht="12.75" customHeight="1" x14ac:dyDescent="0.2">
      <c r="B557" s="21"/>
    </row>
    <row r="558" spans="2:2" ht="12.75" customHeight="1" x14ac:dyDescent="0.2">
      <c r="B558" s="21"/>
    </row>
    <row r="559" spans="2:2" ht="12.75" customHeight="1" x14ac:dyDescent="0.2">
      <c r="B559" s="21"/>
    </row>
    <row r="560" spans="2:2" ht="12.75" customHeight="1" x14ac:dyDescent="0.2">
      <c r="B560" s="21"/>
    </row>
    <row r="561" spans="2:2" ht="12.75" customHeight="1" x14ac:dyDescent="0.2">
      <c r="B561" s="21"/>
    </row>
    <row r="562" spans="2:2" ht="12.75" customHeight="1" x14ac:dyDescent="0.2">
      <c r="B562" s="21"/>
    </row>
    <row r="563" spans="2:2" ht="12.75" customHeight="1" x14ac:dyDescent="0.2">
      <c r="B563" s="21"/>
    </row>
    <row r="564" spans="2:2" ht="12.75" customHeight="1" x14ac:dyDescent="0.2">
      <c r="B564" s="21"/>
    </row>
    <row r="565" spans="2:2" ht="12.75" customHeight="1" x14ac:dyDescent="0.2">
      <c r="B565" s="21"/>
    </row>
    <row r="566" spans="2:2" ht="12.75" customHeight="1" x14ac:dyDescent="0.2">
      <c r="B566" s="21"/>
    </row>
    <row r="567" spans="2:2" ht="12.75" customHeight="1" x14ac:dyDescent="0.2">
      <c r="B567" s="21"/>
    </row>
    <row r="568" spans="2:2" ht="12.75" customHeight="1" x14ac:dyDescent="0.2">
      <c r="B568" s="21"/>
    </row>
    <row r="569" spans="2:2" ht="12.75" customHeight="1" x14ac:dyDescent="0.2">
      <c r="B569" s="21"/>
    </row>
    <row r="570" spans="2:2" ht="12.75" customHeight="1" x14ac:dyDescent="0.2">
      <c r="B570" s="21"/>
    </row>
    <row r="571" spans="2:2" ht="12.75" customHeight="1" x14ac:dyDescent="0.2">
      <c r="B571" s="21"/>
    </row>
    <row r="572" spans="2:2" ht="12.75" customHeight="1" x14ac:dyDescent="0.2">
      <c r="B572" s="21"/>
    </row>
    <row r="573" spans="2:2" ht="12.75" customHeight="1" x14ac:dyDescent="0.2">
      <c r="B573" s="21"/>
    </row>
    <row r="574" spans="2:2" ht="12.75" customHeight="1" x14ac:dyDescent="0.2">
      <c r="B574" s="21"/>
    </row>
    <row r="575" spans="2:2" ht="12.75" customHeight="1" x14ac:dyDescent="0.2">
      <c r="B575" s="21"/>
    </row>
    <row r="576" spans="2:2" ht="12.75" customHeight="1" x14ac:dyDescent="0.2">
      <c r="B576" s="21"/>
    </row>
    <row r="577" spans="2:2" ht="12.75" customHeight="1" x14ac:dyDescent="0.2">
      <c r="B577" s="21"/>
    </row>
    <row r="578" spans="2:2" ht="12.75" customHeight="1" x14ac:dyDescent="0.2">
      <c r="B578" s="21"/>
    </row>
    <row r="579" spans="2:2" ht="12.75" customHeight="1" x14ac:dyDescent="0.2">
      <c r="B579" s="21"/>
    </row>
    <row r="580" spans="2:2" ht="12.75" customHeight="1" x14ac:dyDescent="0.2">
      <c r="B580" s="21"/>
    </row>
    <row r="581" spans="2:2" ht="12.75" customHeight="1" x14ac:dyDescent="0.2">
      <c r="B581" s="21"/>
    </row>
    <row r="582" spans="2:2" ht="12.75" customHeight="1" x14ac:dyDescent="0.2">
      <c r="B582" s="21"/>
    </row>
    <row r="583" spans="2:2" ht="12.75" customHeight="1" x14ac:dyDescent="0.2">
      <c r="B583" s="21"/>
    </row>
    <row r="584" spans="2:2" ht="12.75" customHeight="1" x14ac:dyDescent="0.2">
      <c r="B584" s="21"/>
    </row>
    <row r="585" spans="2:2" ht="12.75" customHeight="1" x14ac:dyDescent="0.2">
      <c r="B585" s="21"/>
    </row>
    <row r="586" spans="2:2" ht="12.75" customHeight="1" x14ac:dyDescent="0.2">
      <c r="B586" s="21"/>
    </row>
    <row r="587" spans="2:2" ht="12.75" customHeight="1" x14ac:dyDescent="0.2">
      <c r="B587" s="21"/>
    </row>
    <row r="588" spans="2:2" ht="12.75" customHeight="1" x14ac:dyDescent="0.2">
      <c r="B588" s="21"/>
    </row>
    <row r="589" spans="2:2" ht="12.75" customHeight="1" x14ac:dyDescent="0.2">
      <c r="B589" s="21"/>
    </row>
    <row r="590" spans="2:2" ht="12.75" customHeight="1" x14ac:dyDescent="0.2">
      <c r="B590" s="21"/>
    </row>
    <row r="591" spans="2:2" ht="12.75" customHeight="1" x14ac:dyDescent="0.2">
      <c r="B591" s="21"/>
    </row>
    <row r="592" spans="2:2" ht="12.75" customHeight="1" x14ac:dyDescent="0.2">
      <c r="B592" s="21"/>
    </row>
    <row r="593" spans="2:2" ht="12.75" customHeight="1" x14ac:dyDescent="0.2">
      <c r="B593" s="21"/>
    </row>
    <row r="594" spans="2:2" ht="12.75" customHeight="1" x14ac:dyDescent="0.2">
      <c r="B594" s="21"/>
    </row>
    <row r="595" spans="2:2" ht="12.75" customHeight="1" x14ac:dyDescent="0.2">
      <c r="B595" s="21"/>
    </row>
    <row r="596" spans="2:2" ht="12.75" customHeight="1" x14ac:dyDescent="0.2">
      <c r="B596" s="21"/>
    </row>
    <row r="597" spans="2:2" ht="12.75" customHeight="1" x14ac:dyDescent="0.2">
      <c r="B597" s="21"/>
    </row>
    <row r="598" spans="2:2" ht="12.75" customHeight="1" x14ac:dyDescent="0.2">
      <c r="B598" s="21"/>
    </row>
    <row r="599" spans="2:2" ht="12.75" customHeight="1" x14ac:dyDescent="0.2">
      <c r="B599" s="21"/>
    </row>
    <row r="600" spans="2:2" ht="12.75" customHeight="1" x14ac:dyDescent="0.2">
      <c r="B600" s="21"/>
    </row>
    <row r="601" spans="2:2" ht="12.75" customHeight="1" x14ac:dyDescent="0.2">
      <c r="B601" s="21"/>
    </row>
    <row r="602" spans="2:2" ht="12.75" customHeight="1" x14ac:dyDescent="0.2">
      <c r="B602" s="21"/>
    </row>
    <row r="603" spans="2:2" ht="12.75" customHeight="1" x14ac:dyDescent="0.2">
      <c r="B603" s="21"/>
    </row>
    <row r="604" spans="2:2" ht="12.75" customHeight="1" x14ac:dyDescent="0.2">
      <c r="B604" s="21"/>
    </row>
    <row r="605" spans="2:2" ht="12.75" customHeight="1" x14ac:dyDescent="0.2">
      <c r="B605" s="21"/>
    </row>
    <row r="606" spans="2:2" ht="12.75" customHeight="1" x14ac:dyDescent="0.2">
      <c r="B606" s="21"/>
    </row>
    <row r="607" spans="2:2" ht="12.75" customHeight="1" x14ac:dyDescent="0.2">
      <c r="B607" s="21"/>
    </row>
    <row r="608" spans="2:2" ht="12.75" customHeight="1" x14ac:dyDescent="0.2">
      <c r="B608" s="21"/>
    </row>
    <row r="609" spans="2:2" ht="12.75" customHeight="1" x14ac:dyDescent="0.2">
      <c r="B609" s="21"/>
    </row>
    <row r="610" spans="2:2" ht="12.75" customHeight="1" x14ac:dyDescent="0.2">
      <c r="B610" s="21"/>
    </row>
    <row r="611" spans="2:2" ht="12.75" customHeight="1" x14ac:dyDescent="0.2">
      <c r="B611" s="21"/>
    </row>
    <row r="612" spans="2:2" ht="12.75" customHeight="1" x14ac:dyDescent="0.2">
      <c r="B612" s="21"/>
    </row>
    <row r="613" spans="2:2" ht="12.75" customHeight="1" x14ac:dyDescent="0.2">
      <c r="B613" s="21"/>
    </row>
    <row r="614" spans="2:2" ht="12.75" customHeight="1" x14ac:dyDescent="0.2">
      <c r="B614" s="21"/>
    </row>
    <row r="615" spans="2:2" ht="12.75" customHeight="1" x14ac:dyDescent="0.2">
      <c r="B615" s="21"/>
    </row>
    <row r="616" spans="2:2" ht="12.75" customHeight="1" x14ac:dyDescent="0.2">
      <c r="B616" s="21"/>
    </row>
    <row r="617" spans="2:2" ht="12.75" customHeight="1" x14ac:dyDescent="0.2">
      <c r="B617" s="21"/>
    </row>
    <row r="618" spans="2:2" ht="12.75" customHeight="1" x14ac:dyDescent="0.2">
      <c r="B618" s="21"/>
    </row>
    <row r="619" spans="2:2" ht="12.75" customHeight="1" x14ac:dyDescent="0.2">
      <c r="B619" s="21"/>
    </row>
    <row r="620" spans="2:2" ht="12.75" customHeight="1" x14ac:dyDescent="0.2">
      <c r="B620" s="21"/>
    </row>
    <row r="621" spans="2:2" ht="12.75" customHeight="1" x14ac:dyDescent="0.2">
      <c r="B621" s="21"/>
    </row>
    <row r="622" spans="2:2" ht="12.75" customHeight="1" x14ac:dyDescent="0.2">
      <c r="B622" s="21"/>
    </row>
    <row r="623" spans="2:2" ht="12.75" customHeight="1" x14ac:dyDescent="0.2">
      <c r="B623" s="21"/>
    </row>
    <row r="624" spans="2:2" ht="12.75" customHeight="1" x14ac:dyDescent="0.2">
      <c r="B624" s="21"/>
    </row>
    <row r="625" spans="2:2" ht="12.75" customHeight="1" x14ac:dyDescent="0.2">
      <c r="B625" s="21"/>
    </row>
    <row r="626" spans="2:2" ht="12.75" customHeight="1" x14ac:dyDescent="0.2">
      <c r="B626" s="21"/>
    </row>
    <row r="627" spans="2:2" ht="12.75" customHeight="1" x14ac:dyDescent="0.2">
      <c r="B627" s="21"/>
    </row>
    <row r="628" spans="2:2" ht="12.75" customHeight="1" x14ac:dyDescent="0.2">
      <c r="B628" s="21"/>
    </row>
    <row r="629" spans="2:2" ht="12.75" customHeight="1" x14ac:dyDescent="0.2">
      <c r="B629" s="21"/>
    </row>
    <row r="630" spans="2:2" ht="12.75" customHeight="1" x14ac:dyDescent="0.2">
      <c r="B630" s="21"/>
    </row>
    <row r="631" spans="2:2" ht="12.75" customHeight="1" x14ac:dyDescent="0.2">
      <c r="B631" s="21"/>
    </row>
    <row r="632" spans="2:2" ht="12.75" customHeight="1" x14ac:dyDescent="0.2">
      <c r="B632" s="21"/>
    </row>
    <row r="633" spans="2:2" ht="12.75" customHeight="1" x14ac:dyDescent="0.2">
      <c r="B633" s="21"/>
    </row>
    <row r="634" spans="2:2" ht="12.75" customHeight="1" x14ac:dyDescent="0.2">
      <c r="B634" s="21"/>
    </row>
    <row r="635" spans="2:2" ht="12.75" customHeight="1" x14ac:dyDescent="0.2">
      <c r="B635" s="21"/>
    </row>
    <row r="636" spans="2:2" ht="12.75" customHeight="1" x14ac:dyDescent="0.2">
      <c r="B636" s="21"/>
    </row>
    <row r="637" spans="2:2" ht="12.75" customHeight="1" x14ac:dyDescent="0.2">
      <c r="B637" s="21"/>
    </row>
    <row r="638" spans="2:2" ht="12.75" customHeight="1" x14ac:dyDescent="0.2">
      <c r="B638" s="21"/>
    </row>
    <row r="639" spans="2:2" ht="12.75" customHeight="1" x14ac:dyDescent="0.2">
      <c r="B639" s="21"/>
    </row>
    <row r="640" spans="2:2" ht="12.75" customHeight="1" x14ac:dyDescent="0.2">
      <c r="B640" s="21"/>
    </row>
    <row r="641" spans="2:2" ht="12.75" customHeight="1" x14ac:dyDescent="0.2">
      <c r="B641" s="21"/>
    </row>
    <row r="642" spans="2:2" ht="12.75" customHeight="1" x14ac:dyDescent="0.2">
      <c r="B642" s="21"/>
    </row>
    <row r="643" spans="2:2" ht="12.75" customHeight="1" x14ac:dyDescent="0.2">
      <c r="B643" s="21"/>
    </row>
    <row r="644" spans="2:2" ht="12.75" customHeight="1" x14ac:dyDescent="0.2">
      <c r="B644" s="21"/>
    </row>
    <row r="645" spans="2:2" ht="12.75" customHeight="1" x14ac:dyDescent="0.2">
      <c r="B645" s="21"/>
    </row>
    <row r="646" spans="2:2" ht="12.75" customHeight="1" x14ac:dyDescent="0.2">
      <c r="B646" s="21"/>
    </row>
    <row r="647" spans="2:2" ht="12.75" customHeight="1" x14ac:dyDescent="0.2">
      <c r="B647" s="21"/>
    </row>
    <row r="648" spans="2:2" ht="12.75" customHeight="1" x14ac:dyDescent="0.2">
      <c r="B648" s="21"/>
    </row>
    <row r="649" spans="2:2" ht="12.75" customHeight="1" x14ac:dyDescent="0.2">
      <c r="B649" s="21"/>
    </row>
    <row r="650" spans="2:2" ht="12.75" customHeight="1" x14ac:dyDescent="0.2">
      <c r="B650" s="21"/>
    </row>
    <row r="651" spans="2:2" ht="12.75" customHeight="1" x14ac:dyDescent="0.2">
      <c r="B651" s="21"/>
    </row>
    <row r="652" spans="2:2" ht="12.75" customHeight="1" x14ac:dyDescent="0.2">
      <c r="B652" s="21"/>
    </row>
    <row r="653" spans="2:2" ht="12.75" customHeight="1" x14ac:dyDescent="0.2">
      <c r="B653" s="21"/>
    </row>
    <row r="654" spans="2:2" ht="12.75" customHeight="1" x14ac:dyDescent="0.2">
      <c r="B654" s="21"/>
    </row>
    <row r="655" spans="2:2" ht="12.75" customHeight="1" x14ac:dyDescent="0.2">
      <c r="B655" s="21"/>
    </row>
    <row r="656" spans="2:2" ht="12.75" customHeight="1" x14ac:dyDescent="0.2">
      <c r="B656" s="21"/>
    </row>
    <row r="657" spans="2:2" ht="12.75" customHeight="1" x14ac:dyDescent="0.2">
      <c r="B657" s="21"/>
    </row>
    <row r="658" spans="2:2" ht="12.75" customHeight="1" x14ac:dyDescent="0.2">
      <c r="B658" s="21"/>
    </row>
    <row r="659" spans="2:2" ht="12.75" customHeight="1" x14ac:dyDescent="0.2">
      <c r="B659" s="21"/>
    </row>
    <row r="660" spans="2:2" ht="12.75" customHeight="1" x14ac:dyDescent="0.2">
      <c r="B660" s="21"/>
    </row>
    <row r="661" spans="2:2" ht="12.75" customHeight="1" x14ac:dyDescent="0.2">
      <c r="B661" s="21"/>
    </row>
    <row r="662" spans="2:2" ht="12.75" customHeight="1" x14ac:dyDescent="0.2">
      <c r="B662" s="21"/>
    </row>
    <row r="663" spans="2:2" ht="12.75" customHeight="1" x14ac:dyDescent="0.2">
      <c r="B663" s="21"/>
    </row>
    <row r="664" spans="2:2" ht="12.75" customHeight="1" x14ac:dyDescent="0.2">
      <c r="B664" s="21"/>
    </row>
    <row r="665" spans="2:2" ht="12.75" customHeight="1" x14ac:dyDescent="0.2">
      <c r="B665" s="21"/>
    </row>
    <row r="666" spans="2:2" ht="12.75" customHeight="1" x14ac:dyDescent="0.2">
      <c r="B666" s="21"/>
    </row>
    <row r="667" spans="2:2" ht="12.75" customHeight="1" x14ac:dyDescent="0.2">
      <c r="B667" s="21"/>
    </row>
    <row r="668" spans="2:2" ht="12.75" customHeight="1" x14ac:dyDescent="0.2">
      <c r="B668" s="21"/>
    </row>
    <row r="669" spans="2:2" ht="12.75" customHeight="1" x14ac:dyDescent="0.2">
      <c r="B669" s="21"/>
    </row>
    <row r="670" spans="2:2" ht="12.75" customHeight="1" x14ac:dyDescent="0.2">
      <c r="B670" s="21"/>
    </row>
    <row r="671" spans="2:2" ht="12.75" customHeight="1" x14ac:dyDescent="0.2">
      <c r="B671" s="21"/>
    </row>
    <row r="672" spans="2:2" ht="12.75" customHeight="1" x14ac:dyDescent="0.2">
      <c r="B672" s="21"/>
    </row>
    <row r="673" spans="2:2" ht="12.75" customHeight="1" x14ac:dyDescent="0.2">
      <c r="B673" s="21"/>
    </row>
    <row r="674" spans="2:2" ht="12.75" customHeight="1" x14ac:dyDescent="0.2">
      <c r="B674" s="21"/>
    </row>
    <row r="675" spans="2:2" ht="12.75" customHeight="1" x14ac:dyDescent="0.2">
      <c r="B675" s="21"/>
    </row>
    <row r="676" spans="2:2" ht="12.75" customHeight="1" x14ac:dyDescent="0.2">
      <c r="B676" s="21"/>
    </row>
    <row r="677" spans="2:2" ht="12.75" customHeight="1" x14ac:dyDescent="0.2">
      <c r="B677" s="21"/>
    </row>
    <row r="678" spans="2:2" ht="12.75" customHeight="1" x14ac:dyDescent="0.2">
      <c r="B678" s="21"/>
    </row>
    <row r="679" spans="2:2" ht="12.75" customHeight="1" x14ac:dyDescent="0.2">
      <c r="B679" s="21"/>
    </row>
    <row r="680" spans="2:2" ht="12.75" customHeight="1" x14ac:dyDescent="0.2">
      <c r="B680" s="21"/>
    </row>
    <row r="681" spans="2:2" ht="12.75" customHeight="1" x14ac:dyDescent="0.2">
      <c r="B681" s="21"/>
    </row>
    <row r="682" spans="2:2" ht="12.75" customHeight="1" x14ac:dyDescent="0.2">
      <c r="B682" s="21"/>
    </row>
    <row r="683" spans="2:2" ht="12.75" customHeight="1" x14ac:dyDescent="0.2">
      <c r="B683" s="21"/>
    </row>
    <row r="684" spans="2:2" ht="12.75" customHeight="1" x14ac:dyDescent="0.2">
      <c r="B684" s="21"/>
    </row>
    <row r="685" spans="2:2" ht="12.75" customHeight="1" x14ac:dyDescent="0.2">
      <c r="B685" s="21"/>
    </row>
    <row r="686" spans="2:2" ht="12.75" customHeight="1" x14ac:dyDescent="0.2">
      <c r="B686" s="21"/>
    </row>
    <row r="687" spans="2:2" ht="12.75" customHeight="1" x14ac:dyDescent="0.2">
      <c r="B687" s="21"/>
    </row>
    <row r="688" spans="2:2" ht="12.75" customHeight="1" x14ac:dyDescent="0.2">
      <c r="B688" s="21"/>
    </row>
    <row r="689" spans="2:2" ht="12.75" customHeight="1" x14ac:dyDescent="0.2">
      <c r="B689" s="21"/>
    </row>
    <row r="690" spans="2:2" ht="12.75" customHeight="1" x14ac:dyDescent="0.2">
      <c r="B690" s="21"/>
    </row>
    <row r="691" spans="2:2" ht="12.75" customHeight="1" x14ac:dyDescent="0.2">
      <c r="B691" s="21"/>
    </row>
    <row r="692" spans="2:2" ht="12.75" customHeight="1" x14ac:dyDescent="0.2">
      <c r="B692" s="21"/>
    </row>
    <row r="693" spans="2:2" ht="12.75" customHeight="1" x14ac:dyDescent="0.2">
      <c r="B693" s="21"/>
    </row>
    <row r="694" spans="2:2" ht="12.75" customHeight="1" x14ac:dyDescent="0.2">
      <c r="B694" s="21"/>
    </row>
    <row r="695" spans="2:2" ht="12.75" customHeight="1" x14ac:dyDescent="0.2">
      <c r="B695" s="21"/>
    </row>
    <row r="696" spans="2:2" ht="12.75" customHeight="1" x14ac:dyDescent="0.2">
      <c r="B696" s="21"/>
    </row>
    <row r="697" spans="2:2" ht="12.75" customHeight="1" x14ac:dyDescent="0.2">
      <c r="B697" s="21"/>
    </row>
    <row r="698" spans="2:2" ht="12.75" customHeight="1" x14ac:dyDescent="0.2">
      <c r="B698" s="21"/>
    </row>
    <row r="699" spans="2:2" ht="12.75" customHeight="1" x14ac:dyDescent="0.2">
      <c r="B699" s="21"/>
    </row>
    <row r="700" spans="2:2" ht="12.75" customHeight="1" x14ac:dyDescent="0.2">
      <c r="B700" s="21"/>
    </row>
    <row r="701" spans="2:2" ht="12.75" customHeight="1" x14ac:dyDescent="0.2">
      <c r="B701" s="21"/>
    </row>
    <row r="702" spans="2:2" ht="12.75" customHeight="1" x14ac:dyDescent="0.2">
      <c r="B702" s="21"/>
    </row>
    <row r="703" spans="2:2" ht="12.75" customHeight="1" x14ac:dyDescent="0.2">
      <c r="B703" s="21"/>
    </row>
    <row r="704" spans="2:2" ht="12.75" customHeight="1" x14ac:dyDescent="0.2">
      <c r="B704" s="21"/>
    </row>
    <row r="705" spans="2:2" ht="12.75" customHeight="1" x14ac:dyDescent="0.2">
      <c r="B705" s="21"/>
    </row>
    <row r="706" spans="2:2" ht="12.75" customHeight="1" x14ac:dyDescent="0.2">
      <c r="B706" s="21"/>
    </row>
    <row r="707" spans="2:2" ht="12.75" customHeight="1" x14ac:dyDescent="0.2">
      <c r="B707" s="21"/>
    </row>
    <row r="708" spans="2:2" ht="12.75" customHeight="1" x14ac:dyDescent="0.2">
      <c r="B708" s="21"/>
    </row>
    <row r="709" spans="2:2" ht="12.75" customHeight="1" x14ac:dyDescent="0.2">
      <c r="B709" s="21"/>
    </row>
    <row r="710" spans="2:2" ht="12.75" customHeight="1" x14ac:dyDescent="0.2">
      <c r="B710" s="21"/>
    </row>
    <row r="711" spans="2:2" ht="12.75" customHeight="1" x14ac:dyDescent="0.2">
      <c r="B711" s="21"/>
    </row>
    <row r="712" spans="2:2" ht="12.75" customHeight="1" x14ac:dyDescent="0.2">
      <c r="B712" s="21"/>
    </row>
    <row r="713" spans="2:2" ht="12.75" customHeight="1" x14ac:dyDescent="0.2">
      <c r="B713" s="21"/>
    </row>
    <row r="714" spans="2:2" ht="12.75" customHeight="1" x14ac:dyDescent="0.2">
      <c r="B714" s="21"/>
    </row>
    <row r="715" spans="2:2" ht="12.75" customHeight="1" x14ac:dyDescent="0.2">
      <c r="B715" s="21"/>
    </row>
    <row r="716" spans="2:2" ht="12.75" customHeight="1" x14ac:dyDescent="0.2">
      <c r="B716" s="21"/>
    </row>
    <row r="717" spans="2:2" ht="12.75" customHeight="1" x14ac:dyDescent="0.2">
      <c r="B717" s="21"/>
    </row>
    <row r="718" spans="2:2" ht="12.75" customHeight="1" x14ac:dyDescent="0.2">
      <c r="B718" s="21"/>
    </row>
    <row r="719" spans="2:2" ht="12.75" customHeight="1" x14ac:dyDescent="0.2">
      <c r="B719" s="21"/>
    </row>
    <row r="720" spans="2:2" ht="12.75" customHeight="1" x14ac:dyDescent="0.2">
      <c r="B720" s="21"/>
    </row>
    <row r="721" spans="2:2" ht="12.75" customHeight="1" x14ac:dyDescent="0.2">
      <c r="B721" s="21"/>
    </row>
    <row r="722" spans="2:2" ht="12.75" customHeight="1" x14ac:dyDescent="0.2">
      <c r="B722" s="21"/>
    </row>
    <row r="723" spans="2:2" ht="12.75" customHeight="1" x14ac:dyDescent="0.2">
      <c r="B723" s="21"/>
    </row>
    <row r="724" spans="2:2" ht="12.75" customHeight="1" x14ac:dyDescent="0.2">
      <c r="B724" s="21"/>
    </row>
    <row r="725" spans="2:2" ht="12.75" customHeight="1" x14ac:dyDescent="0.2">
      <c r="B725" s="21"/>
    </row>
    <row r="726" spans="2:2" ht="12.75" customHeight="1" x14ac:dyDescent="0.2">
      <c r="B726" s="21"/>
    </row>
    <row r="727" spans="2:2" ht="12.75" customHeight="1" x14ac:dyDescent="0.2">
      <c r="B727" s="21"/>
    </row>
    <row r="728" spans="2:2" ht="12.75" customHeight="1" x14ac:dyDescent="0.2">
      <c r="B728" s="21"/>
    </row>
    <row r="729" spans="2:2" ht="12.75" customHeight="1" x14ac:dyDescent="0.2">
      <c r="B729" s="21"/>
    </row>
    <row r="730" spans="2:2" ht="12.75" customHeight="1" x14ac:dyDescent="0.2">
      <c r="B730" s="21"/>
    </row>
    <row r="731" spans="2:2" ht="12.75" customHeight="1" x14ac:dyDescent="0.2">
      <c r="B731" s="21"/>
    </row>
    <row r="732" spans="2:2" ht="12.75" customHeight="1" x14ac:dyDescent="0.2">
      <c r="B732" s="21"/>
    </row>
    <row r="733" spans="2:2" ht="12.75" customHeight="1" x14ac:dyDescent="0.2">
      <c r="B733" s="21"/>
    </row>
    <row r="734" spans="2:2" ht="12.75" customHeight="1" x14ac:dyDescent="0.2">
      <c r="B734" s="21"/>
    </row>
    <row r="735" spans="2:2" ht="12.75" customHeight="1" x14ac:dyDescent="0.2">
      <c r="B735" s="21"/>
    </row>
    <row r="736" spans="2:2" ht="12.75" customHeight="1" x14ac:dyDescent="0.2">
      <c r="B736" s="21"/>
    </row>
    <row r="737" spans="2:2" ht="12.75" customHeight="1" x14ac:dyDescent="0.2">
      <c r="B737" s="21"/>
    </row>
    <row r="738" spans="2:2" ht="12.75" customHeight="1" x14ac:dyDescent="0.2">
      <c r="B738" s="21"/>
    </row>
    <row r="739" spans="2:2" ht="12.75" customHeight="1" x14ac:dyDescent="0.2">
      <c r="B739" s="21"/>
    </row>
    <row r="740" spans="2:2" ht="12.75" customHeight="1" x14ac:dyDescent="0.2">
      <c r="B740" s="21"/>
    </row>
    <row r="741" spans="2:2" ht="12.75" customHeight="1" x14ac:dyDescent="0.2">
      <c r="B741" s="21"/>
    </row>
    <row r="742" spans="2:2" ht="12.75" customHeight="1" x14ac:dyDescent="0.2">
      <c r="B742" s="21"/>
    </row>
    <row r="743" spans="2:2" ht="12.75" customHeight="1" x14ac:dyDescent="0.2">
      <c r="B743" s="21"/>
    </row>
    <row r="744" spans="2:2" ht="12.75" customHeight="1" x14ac:dyDescent="0.2">
      <c r="B744" s="21"/>
    </row>
    <row r="745" spans="2:2" ht="12.75" customHeight="1" x14ac:dyDescent="0.2">
      <c r="B745" s="21"/>
    </row>
    <row r="746" spans="2:2" ht="12.75" customHeight="1" x14ac:dyDescent="0.2">
      <c r="B746" s="21"/>
    </row>
    <row r="747" spans="2:2" ht="12.75" customHeight="1" x14ac:dyDescent="0.2">
      <c r="B747" s="21"/>
    </row>
    <row r="748" spans="2:2" ht="12.75" customHeight="1" x14ac:dyDescent="0.2">
      <c r="B748" s="21"/>
    </row>
    <row r="749" spans="2:2" ht="12.75" customHeight="1" x14ac:dyDescent="0.2">
      <c r="B749" s="21"/>
    </row>
    <row r="750" spans="2:2" ht="12.75" customHeight="1" x14ac:dyDescent="0.2">
      <c r="B750" s="21"/>
    </row>
    <row r="751" spans="2:2" ht="12.75" customHeight="1" x14ac:dyDescent="0.2">
      <c r="B751" s="21"/>
    </row>
    <row r="752" spans="2:2" ht="12.75" customHeight="1" x14ac:dyDescent="0.2">
      <c r="B752" s="21"/>
    </row>
    <row r="753" spans="2:2" ht="12.75" customHeight="1" x14ac:dyDescent="0.2">
      <c r="B753" s="21"/>
    </row>
    <row r="754" spans="2:2" ht="12.75" customHeight="1" x14ac:dyDescent="0.2">
      <c r="B754" s="21"/>
    </row>
    <row r="755" spans="2:2" ht="12.75" customHeight="1" x14ac:dyDescent="0.2">
      <c r="B755" s="21"/>
    </row>
    <row r="756" spans="2:2" ht="12.75" customHeight="1" x14ac:dyDescent="0.2">
      <c r="B756" s="21"/>
    </row>
    <row r="757" spans="2:2" ht="12.75" customHeight="1" x14ac:dyDescent="0.2">
      <c r="B757" s="21"/>
    </row>
    <row r="758" spans="2:2" ht="12.75" customHeight="1" x14ac:dyDescent="0.2">
      <c r="B758" s="21"/>
    </row>
    <row r="759" spans="2:2" ht="12.75" customHeight="1" x14ac:dyDescent="0.2">
      <c r="B759" s="21"/>
    </row>
    <row r="760" spans="2:2" ht="12.75" customHeight="1" x14ac:dyDescent="0.2">
      <c r="B760" s="21"/>
    </row>
    <row r="761" spans="2:2" ht="12.75" customHeight="1" x14ac:dyDescent="0.2">
      <c r="B761" s="21"/>
    </row>
    <row r="762" spans="2:2" ht="12.75" customHeight="1" x14ac:dyDescent="0.2">
      <c r="B762" s="21"/>
    </row>
    <row r="763" spans="2:2" ht="12.75" customHeight="1" x14ac:dyDescent="0.2">
      <c r="B763" s="21"/>
    </row>
    <row r="764" spans="2:2" ht="12.75" customHeight="1" x14ac:dyDescent="0.2">
      <c r="B764" s="21"/>
    </row>
    <row r="765" spans="2:2" ht="12.75" customHeight="1" x14ac:dyDescent="0.2">
      <c r="B765" s="21"/>
    </row>
    <row r="766" spans="2:2" ht="12.75" customHeight="1" x14ac:dyDescent="0.2">
      <c r="B766" s="21"/>
    </row>
    <row r="767" spans="2:2" ht="12.75" customHeight="1" x14ac:dyDescent="0.2">
      <c r="B767" s="21"/>
    </row>
    <row r="768" spans="2:2" ht="12.75" customHeight="1" x14ac:dyDescent="0.2">
      <c r="B768" s="21"/>
    </row>
    <row r="769" spans="2:2" ht="12.75" customHeight="1" x14ac:dyDescent="0.2">
      <c r="B769" s="21"/>
    </row>
    <row r="770" spans="2:2" ht="12.75" customHeight="1" x14ac:dyDescent="0.2">
      <c r="B770" s="21"/>
    </row>
    <row r="771" spans="2:2" ht="12.75" customHeight="1" x14ac:dyDescent="0.2">
      <c r="B771" s="21"/>
    </row>
    <row r="772" spans="2:2" ht="12.75" customHeight="1" x14ac:dyDescent="0.2">
      <c r="B772" s="21"/>
    </row>
    <row r="773" spans="2:2" ht="12.75" customHeight="1" x14ac:dyDescent="0.2">
      <c r="B773" s="21"/>
    </row>
    <row r="774" spans="2:2" ht="12.75" customHeight="1" x14ac:dyDescent="0.2">
      <c r="B774" s="21"/>
    </row>
    <row r="775" spans="2:2" ht="12.75" customHeight="1" x14ac:dyDescent="0.2">
      <c r="B775" s="21"/>
    </row>
    <row r="776" spans="2:2" ht="12.75" customHeight="1" x14ac:dyDescent="0.2">
      <c r="B776" s="21"/>
    </row>
    <row r="777" spans="2:2" ht="12.75" customHeight="1" x14ac:dyDescent="0.2">
      <c r="B777" s="21"/>
    </row>
    <row r="778" spans="2:2" ht="12.75" customHeight="1" x14ac:dyDescent="0.2">
      <c r="B778" s="21"/>
    </row>
    <row r="779" spans="2:2" ht="12.75" customHeight="1" x14ac:dyDescent="0.2">
      <c r="B779" s="21"/>
    </row>
    <row r="780" spans="2:2" ht="12.75" customHeight="1" x14ac:dyDescent="0.2">
      <c r="B780" s="21"/>
    </row>
    <row r="781" spans="2:2" ht="12.75" customHeight="1" x14ac:dyDescent="0.2">
      <c r="B781" s="21"/>
    </row>
    <row r="782" spans="2:2" ht="12.75" customHeight="1" x14ac:dyDescent="0.2">
      <c r="B782" s="21"/>
    </row>
    <row r="783" spans="2:2" ht="12.75" customHeight="1" x14ac:dyDescent="0.2">
      <c r="B783" s="21"/>
    </row>
    <row r="784" spans="2:2" ht="12.75" customHeight="1" x14ac:dyDescent="0.2">
      <c r="B784" s="21"/>
    </row>
    <row r="785" spans="2:2" ht="12.75" customHeight="1" x14ac:dyDescent="0.2">
      <c r="B785" s="21"/>
    </row>
    <row r="786" spans="2:2" ht="12.75" customHeight="1" x14ac:dyDescent="0.2">
      <c r="B786" s="21"/>
    </row>
    <row r="787" spans="2:2" ht="12.75" customHeight="1" x14ac:dyDescent="0.2">
      <c r="B787" s="21"/>
    </row>
    <row r="788" spans="2:2" ht="12.75" customHeight="1" x14ac:dyDescent="0.2">
      <c r="B788" s="21"/>
    </row>
    <row r="789" spans="2:2" ht="12.75" customHeight="1" x14ac:dyDescent="0.2">
      <c r="B789" s="21"/>
    </row>
    <row r="790" spans="2:2" ht="12.75" customHeight="1" x14ac:dyDescent="0.2">
      <c r="B790" s="21"/>
    </row>
    <row r="791" spans="2:2" ht="12.75" customHeight="1" x14ac:dyDescent="0.2">
      <c r="B791" s="21"/>
    </row>
    <row r="792" spans="2:2" ht="12.75" customHeight="1" x14ac:dyDescent="0.2">
      <c r="B792" s="21"/>
    </row>
    <row r="793" spans="2:2" ht="12.75" customHeight="1" x14ac:dyDescent="0.2">
      <c r="B793" s="21"/>
    </row>
    <row r="794" spans="2:2" ht="12.75" customHeight="1" x14ac:dyDescent="0.2">
      <c r="B794" s="21"/>
    </row>
    <row r="795" spans="2:2" ht="12.75" customHeight="1" x14ac:dyDescent="0.2">
      <c r="B795" s="21"/>
    </row>
    <row r="796" spans="2:2" ht="12.75" customHeight="1" x14ac:dyDescent="0.2">
      <c r="B796" s="21"/>
    </row>
    <row r="797" spans="2:2" ht="12.75" customHeight="1" x14ac:dyDescent="0.2">
      <c r="B797" s="21"/>
    </row>
    <row r="798" spans="2:2" ht="12.75" customHeight="1" x14ac:dyDescent="0.2">
      <c r="B798" s="21"/>
    </row>
    <row r="799" spans="2:2" ht="12.75" customHeight="1" x14ac:dyDescent="0.2">
      <c r="B799" s="21"/>
    </row>
    <row r="800" spans="2:2" ht="12.75" customHeight="1" x14ac:dyDescent="0.2">
      <c r="B800" s="21"/>
    </row>
    <row r="801" spans="2:2" ht="12.75" customHeight="1" x14ac:dyDescent="0.2">
      <c r="B801" s="21"/>
    </row>
    <row r="802" spans="2:2" ht="12.75" customHeight="1" x14ac:dyDescent="0.2">
      <c r="B802" s="21"/>
    </row>
    <row r="803" spans="2:2" ht="12.75" customHeight="1" x14ac:dyDescent="0.2">
      <c r="B803" s="21"/>
    </row>
    <row r="804" spans="2:2" ht="12.75" customHeight="1" x14ac:dyDescent="0.2">
      <c r="B804" s="21"/>
    </row>
    <row r="805" spans="2:2" ht="12.75" customHeight="1" x14ac:dyDescent="0.2">
      <c r="B805" s="21"/>
    </row>
    <row r="806" spans="2:2" ht="12.75" customHeight="1" x14ac:dyDescent="0.2">
      <c r="B806" s="21"/>
    </row>
    <row r="807" spans="2:2" ht="12.75" customHeight="1" x14ac:dyDescent="0.2">
      <c r="B807" s="21"/>
    </row>
    <row r="808" spans="2:2" ht="12.75" customHeight="1" x14ac:dyDescent="0.2">
      <c r="B808" s="21"/>
    </row>
    <row r="809" spans="2:2" ht="12.75" customHeight="1" x14ac:dyDescent="0.2">
      <c r="B809" s="21"/>
    </row>
    <row r="810" spans="2:2" ht="12.75" customHeight="1" x14ac:dyDescent="0.2">
      <c r="B810" s="21"/>
    </row>
    <row r="811" spans="2:2" ht="12.75" customHeight="1" x14ac:dyDescent="0.2">
      <c r="B811" s="21"/>
    </row>
    <row r="812" spans="2:2" ht="12.75" customHeight="1" x14ac:dyDescent="0.2">
      <c r="B812" s="21"/>
    </row>
    <row r="813" spans="2:2" ht="12.75" customHeight="1" x14ac:dyDescent="0.2">
      <c r="B813" s="21"/>
    </row>
    <row r="814" spans="2:2" ht="12.75" customHeight="1" x14ac:dyDescent="0.2">
      <c r="B814" s="21"/>
    </row>
    <row r="815" spans="2:2" ht="12.75" customHeight="1" x14ac:dyDescent="0.2">
      <c r="B815" s="21"/>
    </row>
    <row r="816" spans="2:2" ht="12.75" customHeight="1" x14ac:dyDescent="0.2">
      <c r="B816" s="21"/>
    </row>
    <row r="817" spans="2:2" ht="12.75" customHeight="1" x14ac:dyDescent="0.2">
      <c r="B817" s="21"/>
    </row>
    <row r="818" spans="2:2" ht="12.75" customHeight="1" x14ac:dyDescent="0.2">
      <c r="B818" s="21"/>
    </row>
    <row r="819" spans="2:2" ht="12.75" customHeight="1" x14ac:dyDescent="0.2">
      <c r="B819" s="21"/>
    </row>
    <row r="820" spans="2:2" ht="12.75" customHeight="1" x14ac:dyDescent="0.2">
      <c r="B820" s="21"/>
    </row>
    <row r="821" spans="2:2" ht="12.75" customHeight="1" x14ac:dyDescent="0.2">
      <c r="B821" s="21"/>
    </row>
    <row r="822" spans="2:2" ht="12.75" customHeight="1" x14ac:dyDescent="0.2">
      <c r="B822" s="21"/>
    </row>
    <row r="823" spans="2:2" ht="12.75" customHeight="1" x14ac:dyDescent="0.2">
      <c r="B823" s="21"/>
    </row>
    <row r="824" spans="2:2" ht="12.75" customHeight="1" x14ac:dyDescent="0.2">
      <c r="B824" s="21"/>
    </row>
    <row r="825" spans="2:2" ht="12.75" customHeight="1" x14ac:dyDescent="0.2">
      <c r="B825" s="21"/>
    </row>
    <row r="826" spans="2:2" ht="12.75" customHeight="1" x14ac:dyDescent="0.2">
      <c r="B826" s="21"/>
    </row>
    <row r="827" spans="2:2" ht="12.75" customHeight="1" x14ac:dyDescent="0.2">
      <c r="B827" s="21"/>
    </row>
    <row r="828" spans="2:2" ht="12.75" customHeight="1" x14ac:dyDescent="0.2">
      <c r="B828" s="21"/>
    </row>
    <row r="829" spans="2:2" ht="12.75" customHeight="1" x14ac:dyDescent="0.2">
      <c r="B829" s="21"/>
    </row>
    <row r="830" spans="2:2" ht="12.75" customHeight="1" x14ac:dyDescent="0.2">
      <c r="B830" s="21"/>
    </row>
    <row r="831" spans="2:2" ht="12.75" customHeight="1" x14ac:dyDescent="0.2">
      <c r="B831" s="21"/>
    </row>
    <row r="832" spans="2:2" ht="12.75" customHeight="1" x14ac:dyDescent="0.2">
      <c r="B832" s="21"/>
    </row>
    <row r="833" spans="2:2" ht="12.75" customHeight="1" x14ac:dyDescent="0.2">
      <c r="B833" s="21"/>
    </row>
    <row r="834" spans="2:2" ht="12.75" customHeight="1" x14ac:dyDescent="0.2">
      <c r="B834" s="21"/>
    </row>
    <row r="835" spans="2:2" ht="12.75" customHeight="1" x14ac:dyDescent="0.2">
      <c r="B835" s="21"/>
    </row>
    <row r="836" spans="2:2" ht="12.75" customHeight="1" x14ac:dyDescent="0.2">
      <c r="B836" s="21"/>
    </row>
    <row r="837" spans="2:2" ht="12.75" customHeight="1" x14ac:dyDescent="0.2">
      <c r="B837" s="21"/>
    </row>
    <row r="838" spans="2:2" ht="12.75" customHeight="1" x14ac:dyDescent="0.2">
      <c r="B838" s="21"/>
    </row>
    <row r="839" spans="2:2" ht="12.75" customHeight="1" x14ac:dyDescent="0.2">
      <c r="B839" s="21"/>
    </row>
    <row r="840" spans="2:2" ht="12.75" customHeight="1" x14ac:dyDescent="0.2">
      <c r="B840" s="21"/>
    </row>
    <row r="841" spans="2:2" ht="12.75" customHeight="1" x14ac:dyDescent="0.2">
      <c r="B841" s="21"/>
    </row>
    <row r="842" spans="2:2" ht="12.75" customHeight="1" x14ac:dyDescent="0.2">
      <c r="B842" s="21"/>
    </row>
    <row r="843" spans="2:2" ht="12.75" customHeight="1" x14ac:dyDescent="0.2">
      <c r="B843" s="21"/>
    </row>
    <row r="844" spans="2:2" ht="12.75" customHeight="1" x14ac:dyDescent="0.2">
      <c r="B844" s="21"/>
    </row>
    <row r="845" spans="2:2" ht="12.75" customHeight="1" x14ac:dyDescent="0.2">
      <c r="B845" s="21"/>
    </row>
    <row r="846" spans="2:2" ht="12.75" customHeight="1" x14ac:dyDescent="0.2">
      <c r="B846" s="21"/>
    </row>
    <row r="847" spans="2:2" ht="12.75" customHeight="1" x14ac:dyDescent="0.2">
      <c r="B847" s="21"/>
    </row>
    <row r="848" spans="2:2" ht="12.75" customHeight="1" x14ac:dyDescent="0.2">
      <c r="B848" s="21"/>
    </row>
    <row r="849" spans="2:2" ht="12.75" customHeight="1" x14ac:dyDescent="0.2">
      <c r="B849" s="21"/>
    </row>
    <row r="850" spans="2:2" ht="12.75" customHeight="1" x14ac:dyDescent="0.2">
      <c r="B850" s="21"/>
    </row>
    <row r="851" spans="2:2" ht="12.75" customHeight="1" x14ac:dyDescent="0.2">
      <c r="B851" s="21"/>
    </row>
    <row r="852" spans="2:2" ht="12.75" customHeight="1" x14ac:dyDescent="0.2">
      <c r="B852" s="21"/>
    </row>
    <row r="853" spans="2:2" ht="12.75" customHeight="1" x14ac:dyDescent="0.2">
      <c r="B853" s="21"/>
    </row>
    <row r="854" spans="2:2" ht="12.75" customHeight="1" x14ac:dyDescent="0.2">
      <c r="B854" s="21"/>
    </row>
    <row r="855" spans="2:2" ht="12.75" customHeight="1" x14ac:dyDescent="0.2">
      <c r="B855" s="21"/>
    </row>
    <row r="856" spans="2:2" ht="12.75" customHeight="1" x14ac:dyDescent="0.2">
      <c r="B856" s="21"/>
    </row>
    <row r="857" spans="2:2" ht="12.75" customHeight="1" x14ac:dyDescent="0.2">
      <c r="B857" s="21"/>
    </row>
    <row r="858" spans="2:2" ht="12.75" customHeight="1" x14ac:dyDescent="0.2">
      <c r="B858" s="21"/>
    </row>
    <row r="859" spans="2:2" ht="12.75" customHeight="1" x14ac:dyDescent="0.2">
      <c r="B859" s="21"/>
    </row>
    <row r="860" spans="2:2" ht="12.75" customHeight="1" x14ac:dyDescent="0.2">
      <c r="B860" s="21"/>
    </row>
    <row r="861" spans="2:2" ht="12.75" customHeight="1" x14ac:dyDescent="0.2">
      <c r="B861" s="21"/>
    </row>
    <row r="862" spans="2:2" ht="12.75" customHeight="1" x14ac:dyDescent="0.2">
      <c r="B862" s="21"/>
    </row>
    <row r="863" spans="2:2" ht="12.75" customHeight="1" x14ac:dyDescent="0.2">
      <c r="B863" s="21"/>
    </row>
    <row r="864" spans="2:2" ht="12.75" customHeight="1" x14ac:dyDescent="0.2">
      <c r="B864" s="21"/>
    </row>
    <row r="865" spans="2:2" ht="12.75" customHeight="1" x14ac:dyDescent="0.2">
      <c r="B865" s="21"/>
    </row>
    <row r="866" spans="2:2" ht="12.75" customHeight="1" x14ac:dyDescent="0.2">
      <c r="B866" s="21"/>
    </row>
    <row r="867" spans="2:2" ht="12.75" customHeight="1" x14ac:dyDescent="0.2">
      <c r="B867" s="21"/>
    </row>
    <row r="868" spans="2:2" ht="12.75" customHeight="1" x14ac:dyDescent="0.2">
      <c r="B868" s="21"/>
    </row>
    <row r="869" spans="2:2" ht="12.75" customHeight="1" x14ac:dyDescent="0.2">
      <c r="B869" s="21"/>
    </row>
    <row r="870" spans="2:2" ht="12.75" customHeight="1" x14ac:dyDescent="0.2">
      <c r="B870" s="21"/>
    </row>
    <row r="871" spans="2:2" ht="12.75" customHeight="1" x14ac:dyDescent="0.2">
      <c r="B871" s="21"/>
    </row>
    <row r="872" spans="2:2" ht="12.75" customHeight="1" x14ac:dyDescent="0.2">
      <c r="B872" s="21"/>
    </row>
    <row r="873" spans="2:2" ht="12.75" customHeight="1" x14ac:dyDescent="0.2">
      <c r="B873" s="21"/>
    </row>
    <row r="874" spans="2:2" ht="12.75" customHeight="1" x14ac:dyDescent="0.2">
      <c r="B874" s="21"/>
    </row>
    <row r="875" spans="2:2" ht="12.75" customHeight="1" x14ac:dyDescent="0.2">
      <c r="B875" s="21"/>
    </row>
    <row r="876" spans="2:2" ht="12.75" customHeight="1" x14ac:dyDescent="0.2">
      <c r="B876" s="21"/>
    </row>
    <row r="877" spans="2:2" ht="12.75" customHeight="1" x14ac:dyDescent="0.2">
      <c r="B877" s="21"/>
    </row>
    <row r="878" spans="2:2" ht="12.75" customHeight="1" x14ac:dyDescent="0.2">
      <c r="B878" s="21"/>
    </row>
    <row r="879" spans="2:2" ht="12.75" customHeight="1" x14ac:dyDescent="0.2">
      <c r="B879" s="21"/>
    </row>
    <row r="880" spans="2:2" ht="12.75" customHeight="1" x14ac:dyDescent="0.2">
      <c r="B880" s="21"/>
    </row>
    <row r="881" spans="2:2" ht="12.75" customHeight="1" x14ac:dyDescent="0.2">
      <c r="B881" s="21"/>
    </row>
    <row r="882" spans="2:2" ht="12.75" customHeight="1" x14ac:dyDescent="0.2">
      <c r="B882" s="21"/>
    </row>
    <row r="883" spans="2:2" ht="12.75" customHeight="1" x14ac:dyDescent="0.2">
      <c r="B883" s="21"/>
    </row>
    <row r="884" spans="2:2" ht="12.75" customHeight="1" x14ac:dyDescent="0.2">
      <c r="B884" s="21"/>
    </row>
    <row r="885" spans="2:2" ht="12.75" customHeight="1" x14ac:dyDescent="0.2">
      <c r="B885" s="21"/>
    </row>
    <row r="886" spans="2:2" ht="12.75" customHeight="1" x14ac:dyDescent="0.2">
      <c r="B886" s="21"/>
    </row>
    <row r="887" spans="2:2" ht="12.75" customHeight="1" x14ac:dyDescent="0.2">
      <c r="B887" s="21"/>
    </row>
    <row r="888" spans="2:2" ht="12.75" customHeight="1" x14ac:dyDescent="0.2">
      <c r="B888" s="21"/>
    </row>
    <row r="889" spans="2:2" ht="12.75" customHeight="1" x14ac:dyDescent="0.2">
      <c r="B889" s="21"/>
    </row>
    <row r="890" spans="2:2" ht="12.75" customHeight="1" x14ac:dyDescent="0.2">
      <c r="B890" s="21"/>
    </row>
    <row r="891" spans="2:2" ht="12.75" customHeight="1" x14ac:dyDescent="0.2">
      <c r="B891" s="21"/>
    </row>
    <row r="892" spans="2:2" ht="12.75" customHeight="1" x14ac:dyDescent="0.2">
      <c r="B892" s="21"/>
    </row>
    <row r="893" spans="2:2" ht="12.75" customHeight="1" x14ac:dyDescent="0.2">
      <c r="B893" s="21"/>
    </row>
    <row r="894" spans="2:2" ht="12.75" customHeight="1" x14ac:dyDescent="0.2">
      <c r="B894" s="21"/>
    </row>
    <row r="895" spans="2:2" ht="12.75" customHeight="1" x14ac:dyDescent="0.2">
      <c r="B895" s="21"/>
    </row>
    <row r="896" spans="2:2" ht="12.75" customHeight="1" x14ac:dyDescent="0.2">
      <c r="B896" s="21"/>
    </row>
    <row r="897" spans="2:2" ht="12.75" customHeight="1" x14ac:dyDescent="0.2">
      <c r="B897" s="21"/>
    </row>
    <row r="898" spans="2:2" ht="12.75" customHeight="1" x14ac:dyDescent="0.2">
      <c r="B898" s="21"/>
    </row>
    <row r="899" spans="2:2" ht="12.75" customHeight="1" x14ac:dyDescent="0.2">
      <c r="B899" s="21"/>
    </row>
    <row r="900" spans="2:2" ht="12.75" customHeight="1" x14ac:dyDescent="0.2">
      <c r="B900" s="21"/>
    </row>
    <row r="901" spans="2:2" ht="12.75" customHeight="1" x14ac:dyDescent="0.2">
      <c r="B901" s="21"/>
    </row>
    <row r="902" spans="2:2" ht="12.75" customHeight="1" x14ac:dyDescent="0.2">
      <c r="B902" s="21"/>
    </row>
    <row r="903" spans="2:2" ht="12.75" customHeight="1" x14ac:dyDescent="0.2">
      <c r="B903" s="21"/>
    </row>
    <row r="904" spans="2:2" ht="12.75" customHeight="1" x14ac:dyDescent="0.2">
      <c r="B904" s="21"/>
    </row>
    <row r="905" spans="2:2" ht="12.75" customHeight="1" x14ac:dyDescent="0.2">
      <c r="B905" s="21"/>
    </row>
    <row r="906" spans="2:2" ht="12.75" customHeight="1" x14ac:dyDescent="0.2">
      <c r="B906" s="21"/>
    </row>
    <row r="907" spans="2:2" ht="12.75" customHeight="1" x14ac:dyDescent="0.2">
      <c r="B907" s="21"/>
    </row>
    <row r="908" spans="2:2" ht="12.75" customHeight="1" x14ac:dyDescent="0.2">
      <c r="B908" s="21"/>
    </row>
    <row r="909" spans="2:2" ht="12.75" customHeight="1" x14ac:dyDescent="0.2">
      <c r="B909" s="21"/>
    </row>
    <row r="910" spans="2:2" ht="12.75" customHeight="1" x14ac:dyDescent="0.2">
      <c r="B910" s="21"/>
    </row>
    <row r="911" spans="2:2" ht="12.75" customHeight="1" x14ac:dyDescent="0.2">
      <c r="B911" s="21"/>
    </row>
    <row r="912" spans="2:2" ht="12.75" customHeight="1" x14ac:dyDescent="0.2">
      <c r="B912" s="21"/>
    </row>
    <row r="913" spans="2:2" ht="12.75" customHeight="1" x14ac:dyDescent="0.2">
      <c r="B913" s="21"/>
    </row>
    <row r="914" spans="2:2" ht="12.75" customHeight="1" x14ac:dyDescent="0.2">
      <c r="B914" s="21"/>
    </row>
    <row r="915" spans="2:2" ht="12.75" customHeight="1" x14ac:dyDescent="0.2">
      <c r="B915" s="21"/>
    </row>
    <row r="916" spans="2:2" ht="12.75" customHeight="1" x14ac:dyDescent="0.2">
      <c r="B916" s="21"/>
    </row>
    <row r="917" spans="2:2" ht="12.75" customHeight="1" x14ac:dyDescent="0.2">
      <c r="B917" s="21"/>
    </row>
    <row r="918" spans="2:2" ht="12.75" customHeight="1" x14ac:dyDescent="0.2">
      <c r="B918" s="21"/>
    </row>
    <row r="919" spans="2:2" ht="12.75" customHeight="1" x14ac:dyDescent="0.2">
      <c r="B919" s="21"/>
    </row>
    <row r="920" spans="2:2" ht="12.75" customHeight="1" x14ac:dyDescent="0.2">
      <c r="B920" s="21"/>
    </row>
    <row r="921" spans="2:2" ht="12.75" customHeight="1" x14ac:dyDescent="0.2">
      <c r="B921" s="21"/>
    </row>
    <row r="922" spans="2:2" ht="12.75" customHeight="1" x14ac:dyDescent="0.2">
      <c r="B922" s="21"/>
    </row>
    <row r="923" spans="2:2" ht="12.75" customHeight="1" x14ac:dyDescent="0.2">
      <c r="B923" s="21"/>
    </row>
    <row r="924" spans="2:2" ht="12.75" customHeight="1" x14ac:dyDescent="0.2">
      <c r="B924" s="21"/>
    </row>
    <row r="925" spans="2:2" ht="12.75" customHeight="1" x14ac:dyDescent="0.2">
      <c r="B925" s="21"/>
    </row>
    <row r="926" spans="2:2" ht="12.75" customHeight="1" x14ac:dyDescent="0.2">
      <c r="B926" s="21"/>
    </row>
    <row r="927" spans="2:2" ht="12.75" customHeight="1" x14ac:dyDescent="0.2">
      <c r="B927" s="21"/>
    </row>
    <row r="928" spans="2:2" ht="12.75" customHeight="1" x14ac:dyDescent="0.2">
      <c r="B928" s="21"/>
    </row>
    <row r="929" spans="2:2" ht="12.75" customHeight="1" x14ac:dyDescent="0.2">
      <c r="B929" s="21"/>
    </row>
    <row r="930" spans="2:2" ht="12.75" customHeight="1" x14ac:dyDescent="0.2">
      <c r="B930" s="21"/>
    </row>
    <row r="931" spans="2:2" ht="12.75" customHeight="1" x14ac:dyDescent="0.2">
      <c r="B931" s="21"/>
    </row>
    <row r="932" spans="2:2" ht="12.75" customHeight="1" x14ac:dyDescent="0.2">
      <c r="B932" s="21"/>
    </row>
    <row r="933" spans="2:2" ht="12.75" customHeight="1" x14ac:dyDescent="0.2">
      <c r="B933" s="21"/>
    </row>
    <row r="934" spans="2:2" ht="12.75" customHeight="1" x14ac:dyDescent="0.2">
      <c r="B934" s="21"/>
    </row>
    <row r="935" spans="2:2" ht="12.75" customHeight="1" x14ac:dyDescent="0.2">
      <c r="B935" s="21"/>
    </row>
    <row r="936" spans="2:2" ht="12.75" customHeight="1" x14ac:dyDescent="0.2">
      <c r="B936" s="21"/>
    </row>
    <row r="937" spans="2:2" ht="12.75" customHeight="1" x14ac:dyDescent="0.2">
      <c r="B937" s="21"/>
    </row>
    <row r="938" spans="2:2" ht="12.75" customHeight="1" x14ac:dyDescent="0.2">
      <c r="B938" s="21"/>
    </row>
    <row r="939" spans="2:2" ht="12.75" customHeight="1" x14ac:dyDescent="0.2">
      <c r="B939" s="21"/>
    </row>
    <row r="940" spans="2:2" ht="12.75" customHeight="1" x14ac:dyDescent="0.2">
      <c r="B940" s="21"/>
    </row>
    <row r="941" spans="2:2" ht="12.75" customHeight="1" x14ac:dyDescent="0.2">
      <c r="B941" s="21"/>
    </row>
    <row r="942" spans="2:2" ht="12.75" customHeight="1" x14ac:dyDescent="0.2">
      <c r="B942" s="21"/>
    </row>
    <row r="943" spans="2:2" ht="12.75" customHeight="1" x14ac:dyDescent="0.2">
      <c r="B943" s="21"/>
    </row>
    <row r="944" spans="2:2" ht="12.75" customHeight="1" x14ac:dyDescent="0.2">
      <c r="B944" s="21"/>
    </row>
    <row r="945" spans="2:2" ht="12.75" customHeight="1" x14ac:dyDescent="0.2">
      <c r="B945" s="21"/>
    </row>
    <row r="946" spans="2:2" ht="12.75" customHeight="1" x14ac:dyDescent="0.2">
      <c r="B946" s="21"/>
    </row>
    <row r="947" spans="2:2" ht="12.75" customHeight="1" x14ac:dyDescent="0.2">
      <c r="B947" s="21"/>
    </row>
    <row r="948" spans="2:2" ht="12.75" customHeight="1" x14ac:dyDescent="0.2">
      <c r="B948" s="21"/>
    </row>
    <row r="949" spans="2:2" ht="12.75" customHeight="1" x14ac:dyDescent="0.2">
      <c r="B949" s="21"/>
    </row>
    <row r="950" spans="2:2" ht="12.75" customHeight="1" x14ac:dyDescent="0.2">
      <c r="B950" s="21"/>
    </row>
    <row r="951" spans="2:2" ht="12.75" customHeight="1" x14ac:dyDescent="0.2">
      <c r="B951" s="21"/>
    </row>
    <row r="952" spans="2:2" ht="12.75" customHeight="1" x14ac:dyDescent="0.2">
      <c r="B952" s="21"/>
    </row>
    <row r="953" spans="2:2" ht="12.75" customHeight="1" x14ac:dyDescent="0.2">
      <c r="B953" s="21"/>
    </row>
    <row r="954" spans="2:2" ht="12.75" customHeight="1" x14ac:dyDescent="0.2">
      <c r="B954" s="21"/>
    </row>
    <row r="955" spans="2:2" ht="12.75" customHeight="1" x14ac:dyDescent="0.2">
      <c r="B955" s="21"/>
    </row>
    <row r="956" spans="2:2" ht="12.75" customHeight="1" x14ac:dyDescent="0.2">
      <c r="B956" s="21"/>
    </row>
    <row r="957" spans="2:2" ht="12.75" customHeight="1" x14ac:dyDescent="0.2">
      <c r="B957" s="21"/>
    </row>
    <row r="958" spans="2:2" ht="12.75" customHeight="1" x14ac:dyDescent="0.2">
      <c r="B958" s="21"/>
    </row>
    <row r="959" spans="2:2" ht="12.75" customHeight="1" x14ac:dyDescent="0.2">
      <c r="B959" s="21"/>
    </row>
    <row r="960" spans="2:2" ht="12.75" customHeight="1" x14ac:dyDescent="0.2">
      <c r="B960" s="21"/>
    </row>
    <row r="961" spans="2:2" ht="12.75" customHeight="1" x14ac:dyDescent="0.2">
      <c r="B961" s="21"/>
    </row>
    <row r="962" spans="2:2" ht="12.75" customHeight="1" x14ac:dyDescent="0.2">
      <c r="B962" s="21"/>
    </row>
    <row r="963" spans="2:2" ht="12.75" customHeight="1" x14ac:dyDescent="0.2">
      <c r="B963" s="21"/>
    </row>
    <row r="964" spans="2:2" ht="12.75" customHeight="1" x14ac:dyDescent="0.2">
      <c r="B964" s="21"/>
    </row>
    <row r="965" spans="2:2" ht="12.75" customHeight="1" x14ac:dyDescent="0.2">
      <c r="B965" s="21"/>
    </row>
    <row r="966" spans="2:2" ht="12.75" customHeight="1" x14ac:dyDescent="0.2">
      <c r="B966" s="21"/>
    </row>
    <row r="967" spans="2:2" ht="12.75" customHeight="1" x14ac:dyDescent="0.2">
      <c r="B967" s="21"/>
    </row>
    <row r="968" spans="2:2" ht="12.75" customHeight="1" x14ac:dyDescent="0.2">
      <c r="B968" s="21"/>
    </row>
    <row r="969" spans="2:2" ht="12.75" customHeight="1" x14ac:dyDescent="0.2">
      <c r="B969" s="21"/>
    </row>
    <row r="970" spans="2:2" ht="12.75" customHeight="1" x14ac:dyDescent="0.2">
      <c r="B970" s="21"/>
    </row>
    <row r="971" spans="2:2" ht="12.75" customHeight="1" x14ac:dyDescent="0.2">
      <c r="B971" s="21"/>
    </row>
    <row r="972" spans="2:2" ht="12.75" customHeight="1" x14ac:dyDescent="0.2">
      <c r="B972" s="21"/>
    </row>
    <row r="973" spans="2:2" ht="12.75" customHeight="1" x14ac:dyDescent="0.2">
      <c r="B973" s="21"/>
    </row>
    <row r="974" spans="2:2" ht="12.75" customHeight="1" x14ac:dyDescent="0.2">
      <c r="B974" s="21"/>
    </row>
    <row r="975" spans="2:2" ht="12.75" customHeight="1" x14ac:dyDescent="0.2">
      <c r="B975" s="21"/>
    </row>
    <row r="976" spans="2:2" ht="12.75" customHeight="1" x14ac:dyDescent="0.2">
      <c r="B976" s="21"/>
    </row>
    <row r="977" spans="2:2" ht="12.75" customHeight="1" x14ac:dyDescent="0.2">
      <c r="B977" s="21"/>
    </row>
    <row r="978" spans="2:2" ht="12.75" customHeight="1" x14ac:dyDescent="0.2">
      <c r="B978" s="21"/>
    </row>
    <row r="979" spans="2:2" ht="12.75" customHeight="1" x14ac:dyDescent="0.2">
      <c r="B979" s="21"/>
    </row>
    <row r="980" spans="2:2" ht="12.75" customHeight="1" x14ac:dyDescent="0.2">
      <c r="B980" s="21"/>
    </row>
    <row r="981" spans="2:2" ht="12.75" customHeight="1" x14ac:dyDescent="0.2">
      <c r="B981" s="21"/>
    </row>
    <row r="982" spans="2:2" ht="12.75" customHeight="1" x14ac:dyDescent="0.2">
      <c r="B982" s="21"/>
    </row>
    <row r="983" spans="2:2" ht="12.75" customHeight="1" x14ac:dyDescent="0.2">
      <c r="B983" s="21"/>
    </row>
    <row r="984" spans="2:2" ht="12.75" customHeight="1" x14ac:dyDescent="0.2">
      <c r="B984" s="21"/>
    </row>
    <row r="985" spans="2:2" ht="12.75" customHeight="1" x14ac:dyDescent="0.2">
      <c r="B985" s="21"/>
    </row>
    <row r="986" spans="2:2" ht="12.75" customHeight="1" x14ac:dyDescent="0.2">
      <c r="B986" s="21"/>
    </row>
    <row r="987" spans="2:2" ht="12.75" customHeight="1" x14ac:dyDescent="0.2">
      <c r="B987" s="21"/>
    </row>
    <row r="988" spans="2:2" ht="12.75" customHeight="1" x14ac:dyDescent="0.2">
      <c r="B988" s="21"/>
    </row>
    <row r="989" spans="2:2" ht="12.75" customHeight="1" x14ac:dyDescent="0.2">
      <c r="B989" s="21"/>
    </row>
    <row r="990" spans="2:2" ht="12.75" customHeight="1" x14ac:dyDescent="0.2">
      <c r="B990" s="21"/>
    </row>
    <row r="991" spans="2:2" ht="12.75" customHeight="1" x14ac:dyDescent="0.2">
      <c r="B991" s="21"/>
    </row>
    <row r="992" spans="2:2" ht="12.75" customHeight="1" x14ac:dyDescent="0.2">
      <c r="B992" s="21"/>
    </row>
    <row r="993" spans="2:2" ht="12.75" customHeight="1" x14ac:dyDescent="0.2">
      <c r="B993" s="21"/>
    </row>
    <row r="994" spans="2:2" ht="12.75" customHeight="1" x14ac:dyDescent="0.2">
      <c r="B994" s="21"/>
    </row>
    <row r="995" spans="2:2" ht="12.75" customHeight="1" x14ac:dyDescent="0.2">
      <c r="B995" s="21"/>
    </row>
    <row r="996" spans="2:2" ht="12.75" customHeight="1" x14ac:dyDescent="0.2">
      <c r="B996" s="21"/>
    </row>
    <row r="997" spans="2:2" ht="12.75" customHeight="1" x14ac:dyDescent="0.2">
      <c r="B997" s="21"/>
    </row>
    <row r="998" spans="2:2" ht="12.75" customHeight="1" x14ac:dyDescent="0.2">
      <c r="B998" s="21"/>
    </row>
  </sheetData>
  <dataValidations count="5">
    <dataValidation type="list" allowBlank="1" showErrorMessage="1" sqref="B25" xr:uid="{1592C291-5E18-478C-B631-457D5C626F29}">
      <formula1>Stadion_1</formula1>
    </dataValidation>
    <dataValidation type="list" allowBlank="1" showErrorMessage="1" sqref="B29" xr:uid="{19EB7D09-4A7C-4169-9979-DAD511E7445F}">
      <formula1>igrači</formula1>
    </dataValidation>
    <dataValidation type="list" allowBlank="1" showErrorMessage="1" sqref="B21" xr:uid="{D3609B79-8112-46EB-B818-1D0BD9F05566}">
      <formula1>Temelj_fin.izvještaji</formula1>
    </dataValidation>
    <dataValidation type="list" allowBlank="1" showErrorMessage="1" sqref="B15" xr:uid="{7A685004-082D-432C-8D98-D908DD0AD889}">
      <formula1>Pr.oblik</formula1>
    </dataValidation>
    <dataValidation type="list" allowBlank="1" showErrorMessage="1" sqref="B27" xr:uid="{0BF57B76-78C6-4362-9988-D7A6CA3B68A0}">
      <formula1>Stadion_2</formula1>
    </dataValidation>
  </dataValidations>
  <pageMargins left="0.7" right="0.7" top="0.75" bottom="0.75" header="0.3" footer="0.3"/>
  <pageSetup paperSize="9" scale="86" fitToHeight="0" orientation="portrait" r:id="rId1"/>
  <colBreaks count="1" manualBreakCount="1">
    <brk id="2" max="30" man="1"/>
  </colBreaks>
  <customProperties>
    <customPr name="OrphanNamesChecke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2EFAB-2EDF-4C3F-8446-7C702C18EF73}">
  <sheetPr>
    <tabColor theme="4"/>
    <pageSetUpPr fitToPage="1"/>
  </sheetPr>
  <dimension ref="A1:AB1001"/>
  <sheetViews>
    <sheetView topLeftCell="B1" zoomScaleNormal="100" workbookViewId="0">
      <pane ySplit="10" topLeftCell="A11" activePane="bottomLeft" state="frozen"/>
      <selection pane="bottomLeft" activeCell="K79" sqref="K79"/>
    </sheetView>
  </sheetViews>
  <sheetFormatPr defaultColWidth="12.5703125" defaultRowHeight="12.75" x14ac:dyDescent="0.2"/>
  <cols>
    <col min="1" max="1" width="2.28515625" style="25" customWidth="1"/>
    <col min="2" max="2" width="55.42578125" style="25" customWidth="1"/>
    <col min="3" max="3" width="21.7109375" style="25" customWidth="1"/>
    <col min="4" max="4" width="0.7109375" style="25" customWidth="1"/>
    <col min="5" max="10" width="15.5703125" style="25" customWidth="1"/>
    <col min="11" max="11" width="0.7109375" style="25" customWidth="1"/>
    <col min="12" max="13" width="15.5703125" style="25" customWidth="1"/>
    <col min="14" max="14" width="2" style="25" customWidth="1"/>
    <col min="15" max="15" width="48.7109375" style="25" customWidth="1"/>
    <col min="16" max="28" width="8.5703125" style="25" customWidth="1"/>
    <col min="29" max="16384" width="12.5703125" style="25"/>
  </cols>
  <sheetData>
    <row r="1" spans="1:28" ht="12.75" customHeight="1" x14ac:dyDescent="0.2">
      <c r="A1" s="27"/>
      <c r="B1" s="27"/>
      <c r="C1" s="110"/>
      <c r="D1" s="110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12.75" customHeight="1" x14ac:dyDescent="0.2">
      <c r="A2" s="27"/>
      <c r="B2" s="24" t="s">
        <v>28</v>
      </c>
      <c r="C2" s="110"/>
      <c r="D2" s="110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21.75" customHeight="1" x14ac:dyDescent="0.2">
      <c r="A3" s="27"/>
      <c r="B3" s="111"/>
      <c r="C3" s="110"/>
      <c r="D3" s="110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</row>
    <row r="4" spans="1:28" ht="12.75" customHeight="1" x14ac:dyDescent="0.2">
      <c r="A4" s="27"/>
      <c r="B4" s="27"/>
      <c r="C4" s="110"/>
      <c r="D4" s="11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</row>
    <row r="5" spans="1:28" ht="12.75" customHeight="1" x14ac:dyDescent="0.3">
      <c r="A5" s="27"/>
      <c r="B5" s="29" t="s">
        <v>29</v>
      </c>
      <c r="C5" s="110"/>
      <c r="D5" s="110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12.75" customHeight="1" x14ac:dyDescent="0.2">
      <c r="A6" s="27"/>
      <c r="B6" s="27" t="s">
        <v>30</v>
      </c>
      <c r="C6" s="110"/>
      <c r="D6" s="110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12.75" customHeight="1" x14ac:dyDescent="0.2">
      <c r="A7" s="27"/>
      <c r="B7" s="112" t="s">
        <v>31</v>
      </c>
      <c r="C7" s="110"/>
      <c r="D7" s="110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</row>
    <row r="8" spans="1:28" ht="12.75" customHeight="1" thickBot="1" x14ac:dyDescent="0.25">
      <c r="A8" s="27"/>
      <c r="B8" s="113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</row>
    <row r="9" spans="1:28" ht="45.75" customHeight="1" thickBot="1" x14ac:dyDescent="0.25">
      <c r="A9" s="114"/>
      <c r="B9" s="384" t="s">
        <v>32</v>
      </c>
      <c r="C9" s="386" t="s">
        <v>282</v>
      </c>
      <c r="D9" s="251"/>
      <c r="E9" s="388" t="s">
        <v>34</v>
      </c>
      <c r="F9" s="389"/>
      <c r="G9" s="389"/>
      <c r="H9" s="389"/>
      <c r="I9" s="389"/>
      <c r="J9" s="390"/>
      <c r="K9" s="116"/>
      <c r="L9" s="391" t="s">
        <v>35</v>
      </c>
      <c r="M9" s="390"/>
      <c r="N9" s="32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</row>
    <row r="10" spans="1:28" ht="51.75" customHeight="1" thickBot="1" x14ac:dyDescent="0.25">
      <c r="A10" s="160"/>
      <c r="B10" s="385"/>
      <c r="C10" s="387"/>
      <c r="D10" s="233"/>
      <c r="E10" s="234" t="s">
        <v>361</v>
      </c>
      <c r="F10" s="234" t="s">
        <v>283</v>
      </c>
      <c r="G10" s="234" t="s">
        <v>360</v>
      </c>
      <c r="H10" s="234" t="s">
        <v>284</v>
      </c>
      <c r="I10" s="234" t="s">
        <v>359</v>
      </c>
      <c r="J10" s="235" t="s">
        <v>358</v>
      </c>
      <c r="K10" s="32"/>
      <c r="L10" s="234" t="s">
        <v>37</v>
      </c>
      <c r="M10" s="234" t="s">
        <v>38</v>
      </c>
      <c r="N10" s="32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</row>
    <row r="11" spans="1:28" ht="12.75" customHeight="1" x14ac:dyDescent="0.2">
      <c r="A11" s="345" t="s">
        <v>39</v>
      </c>
      <c r="B11" s="343"/>
      <c r="C11" s="150"/>
      <c r="D11" s="346"/>
      <c r="E11" s="149"/>
      <c r="F11" s="149"/>
      <c r="G11" s="149"/>
      <c r="H11" s="149"/>
      <c r="I11" s="149"/>
      <c r="J11" s="149"/>
      <c r="K11" s="27"/>
      <c r="L11" s="149"/>
      <c r="M11" s="149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</row>
    <row r="12" spans="1:28" ht="12.75" customHeight="1" x14ac:dyDescent="0.2">
      <c r="A12" s="160"/>
      <c r="B12" s="118" t="s">
        <v>40</v>
      </c>
      <c r="C12" s="150">
        <f>'Plan bilanca'!C12</f>
        <v>0</v>
      </c>
      <c r="D12" s="343"/>
      <c r="E12" s="150">
        <f>'Plan bilanca'!E12</f>
        <v>0</v>
      </c>
      <c r="F12" s="150"/>
      <c r="G12" s="150">
        <f>'Plan bilanca'!F12</f>
        <v>0</v>
      </c>
      <c r="H12" s="150"/>
      <c r="I12" s="150">
        <f>'Plan bilanca'!G12</f>
        <v>0</v>
      </c>
      <c r="J12" s="150">
        <f>'Plan bilanca'!H12</f>
        <v>0</v>
      </c>
      <c r="K12" s="27"/>
      <c r="L12" s="150">
        <f>'Plan bilanca'!J12</f>
        <v>0</v>
      </c>
      <c r="M12" s="150">
        <f>'Plan bilanca'!K12</f>
        <v>0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</row>
    <row r="13" spans="1:28" ht="12.75" customHeight="1" x14ac:dyDescent="0.2">
      <c r="A13" s="160"/>
      <c r="B13" s="118" t="s">
        <v>41</v>
      </c>
      <c r="C13" s="150">
        <f>'Plan bilanca'!C13</f>
        <v>0</v>
      </c>
      <c r="D13" s="343"/>
      <c r="E13" s="150">
        <f>'Plan bilanca'!E13</f>
        <v>0</v>
      </c>
      <c r="F13" s="150"/>
      <c r="G13" s="150">
        <f>'Plan bilanca'!F13</f>
        <v>0</v>
      </c>
      <c r="H13" s="150"/>
      <c r="I13" s="150">
        <f>'Plan bilanca'!G13</f>
        <v>0</v>
      </c>
      <c r="J13" s="150">
        <f>'Plan bilanca'!H13</f>
        <v>0</v>
      </c>
      <c r="K13" s="27"/>
      <c r="L13" s="150">
        <f>'Plan bilanca'!J13</f>
        <v>0</v>
      </c>
      <c r="M13" s="150">
        <f>'Plan bilanca'!K13</f>
        <v>0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</row>
    <row r="14" spans="1:28" ht="15" customHeight="1" x14ac:dyDescent="0.2">
      <c r="A14" s="160"/>
      <c r="B14" s="118" t="s">
        <v>42</v>
      </c>
      <c r="C14" s="150">
        <f>'Plan bilanca'!C14</f>
        <v>0</v>
      </c>
      <c r="D14" s="343"/>
      <c r="E14" s="150">
        <f>'Plan bilanca'!E14</f>
        <v>0</v>
      </c>
      <c r="F14" s="150"/>
      <c r="G14" s="150">
        <f>'Plan bilanca'!F14</f>
        <v>0</v>
      </c>
      <c r="H14" s="150"/>
      <c r="I14" s="150">
        <f>'Plan bilanca'!G14</f>
        <v>0</v>
      </c>
      <c r="J14" s="150">
        <f>'Plan bilanca'!H14</f>
        <v>0</v>
      </c>
      <c r="K14" s="27"/>
      <c r="L14" s="150">
        <f>'Plan bilanca'!J14</f>
        <v>0</v>
      </c>
      <c r="M14" s="150">
        <f>'Plan bilanca'!K14</f>
        <v>0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</row>
    <row r="15" spans="1:28" ht="12.75" customHeight="1" x14ac:dyDescent="0.2">
      <c r="A15" s="160"/>
      <c r="B15" s="118" t="s">
        <v>43</v>
      </c>
      <c r="C15" s="150">
        <f>'Plan bilanca'!C15</f>
        <v>0</v>
      </c>
      <c r="D15" s="343"/>
      <c r="E15" s="150">
        <f>'Plan bilanca'!E15</f>
        <v>0</v>
      </c>
      <c r="F15" s="150"/>
      <c r="G15" s="150">
        <f>'Plan bilanca'!F15</f>
        <v>0</v>
      </c>
      <c r="H15" s="150"/>
      <c r="I15" s="150">
        <f>'Plan bilanca'!G15</f>
        <v>0</v>
      </c>
      <c r="J15" s="150">
        <f>'Plan bilanca'!H15</f>
        <v>0</v>
      </c>
      <c r="K15" s="27"/>
      <c r="L15" s="150">
        <f>'Plan bilanca'!J15</f>
        <v>0</v>
      </c>
      <c r="M15" s="150">
        <f>'Plan bilanca'!K15</f>
        <v>0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</row>
    <row r="16" spans="1:28" ht="12.75" customHeight="1" x14ac:dyDescent="0.2">
      <c r="A16" s="160"/>
      <c r="B16" s="118" t="s">
        <v>44</v>
      </c>
      <c r="C16" s="150">
        <f>'Plan bilanca'!C16</f>
        <v>0</v>
      </c>
      <c r="D16" s="343"/>
      <c r="E16" s="150">
        <f>'Plan bilanca'!E16</f>
        <v>0</v>
      </c>
      <c r="F16" s="150"/>
      <c r="G16" s="150">
        <f>'Plan bilanca'!F16</f>
        <v>0</v>
      </c>
      <c r="H16" s="150"/>
      <c r="I16" s="150">
        <f>'Plan bilanca'!G16</f>
        <v>0</v>
      </c>
      <c r="J16" s="150">
        <f>'Plan bilanca'!H16</f>
        <v>0</v>
      </c>
      <c r="K16" s="27"/>
      <c r="L16" s="150">
        <f>'Plan bilanca'!J16</f>
        <v>0</v>
      </c>
      <c r="M16" s="150">
        <f>'Plan bilanca'!K16</f>
        <v>0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</row>
    <row r="17" spans="1:28" ht="12.75" customHeight="1" x14ac:dyDescent="0.2">
      <c r="A17" s="160"/>
      <c r="B17" s="118" t="s">
        <v>45</v>
      </c>
      <c r="C17" s="150">
        <f>'Plan bilanca'!C17</f>
        <v>0</v>
      </c>
      <c r="D17" s="343"/>
      <c r="E17" s="150">
        <f>'Plan bilanca'!E17</f>
        <v>0</v>
      </c>
      <c r="F17" s="150"/>
      <c r="G17" s="150">
        <f>'Plan bilanca'!F17</f>
        <v>0</v>
      </c>
      <c r="H17" s="150"/>
      <c r="I17" s="150">
        <f>'Plan bilanca'!G17</f>
        <v>0</v>
      </c>
      <c r="J17" s="150">
        <f>'Plan bilanca'!H17</f>
        <v>0</v>
      </c>
      <c r="K17" s="27"/>
      <c r="L17" s="150">
        <f>'Plan bilanca'!J17</f>
        <v>0</v>
      </c>
      <c r="M17" s="150">
        <f>'Plan bilanca'!K17</f>
        <v>0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</row>
    <row r="18" spans="1:28" ht="12.75" customHeight="1" x14ac:dyDescent="0.2">
      <c r="A18" s="160"/>
      <c r="B18" s="118" t="s">
        <v>46</v>
      </c>
      <c r="C18" s="150">
        <f>'Plan bilanca'!C18</f>
        <v>0</v>
      </c>
      <c r="D18" s="343"/>
      <c r="E18" s="150">
        <f>'Plan bilanca'!E18</f>
        <v>0</v>
      </c>
      <c r="F18" s="150"/>
      <c r="G18" s="150">
        <f>'Plan bilanca'!F18</f>
        <v>0</v>
      </c>
      <c r="H18" s="150"/>
      <c r="I18" s="150">
        <f>'Plan bilanca'!G18</f>
        <v>0</v>
      </c>
      <c r="J18" s="150">
        <f>'Plan bilanca'!H18</f>
        <v>0</v>
      </c>
      <c r="K18" s="27"/>
      <c r="L18" s="150">
        <f>'Plan bilanca'!J18</f>
        <v>0</v>
      </c>
      <c r="M18" s="150">
        <f>'Plan bilanca'!K18</f>
        <v>0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12.75" customHeight="1" x14ac:dyDescent="0.2">
      <c r="A19" s="345" t="s">
        <v>47</v>
      </c>
      <c r="B19" s="343"/>
      <c r="C19" s="119">
        <f>SUM(C12:C18)</f>
        <v>0</v>
      </c>
      <c r="D19" s="120"/>
      <c r="E19" s="119">
        <f t="shared" ref="E19:J19" si="0">SUM(E12:E18)</f>
        <v>0</v>
      </c>
      <c r="F19" s="119">
        <f t="shared" si="0"/>
        <v>0</v>
      </c>
      <c r="G19" s="119">
        <f t="shared" si="0"/>
        <v>0</v>
      </c>
      <c r="H19" s="119">
        <f t="shared" si="0"/>
        <v>0</v>
      </c>
      <c r="I19" s="119">
        <f t="shared" si="0"/>
        <v>0</v>
      </c>
      <c r="J19" s="119">
        <f t="shared" si="0"/>
        <v>0</v>
      </c>
      <c r="K19" s="27"/>
      <c r="L19" s="119">
        <f t="shared" ref="L19:M19" si="1">SUM(L12:L18)</f>
        <v>0</v>
      </c>
      <c r="M19" s="119">
        <f t="shared" si="1"/>
        <v>0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</row>
    <row r="20" spans="1:28" ht="12.75" customHeight="1" x14ac:dyDescent="0.2">
      <c r="A20" s="160"/>
      <c r="B20" s="121"/>
      <c r="C20" s="149"/>
      <c r="D20" s="117"/>
      <c r="E20" s="149"/>
      <c r="F20" s="149"/>
      <c r="G20" s="149"/>
      <c r="H20" s="149"/>
      <c r="I20" s="149"/>
      <c r="J20" s="149"/>
      <c r="K20" s="27"/>
      <c r="L20" s="149"/>
      <c r="M20" s="149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2.75" customHeight="1" x14ac:dyDescent="0.2">
      <c r="A21" s="345" t="s">
        <v>48</v>
      </c>
      <c r="B21" s="343"/>
      <c r="C21" s="150"/>
      <c r="D21" s="346"/>
      <c r="E21" s="150"/>
      <c r="F21" s="150"/>
      <c r="G21" s="150"/>
      <c r="H21" s="150"/>
      <c r="I21" s="150"/>
      <c r="J21" s="150"/>
      <c r="K21" s="27"/>
      <c r="L21" s="150"/>
      <c r="M21" s="150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</row>
    <row r="22" spans="1:28" ht="12.75" customHeight="1" x14ac:dyDescent="0.2">
      <c r="A22" s="160"/>
      <c r="B22" s="122" t="s">
        <v>49</v>
      </c>
      <c r="C22" s="150">
        <f>'Plan bilanca'!C22</f>
        <v>0</v>
      </c>
      <c r="D22" s="343"/>
      <c r="E22" s="150">
        <f>'Plan bilanca'!E22</f>
        <v>0</v>
      </c>
      <c r="F22" s="150"/>
      <c r="G22" s="150">
        <f>'Plan bilanca'!F22</f>
        <v>0</v>
      </c>
      <c r="H22" s="150"/>
      <c r="I22" s="150">
        <f>'Plan bilanca'!G22</f>
        <v>0</v>
      </c>
      <c r="J22" s="150">
        <f>'Plan bilanca'!H22</f>
        <v>0</v>
      </c>
      <c r="K22" s="27"/>
      <c r="L22" s="150">
        <f>'Plan bilanca'!J22</f>
        <v>0</v>
      </c>
      <c r="M22" s="150">
        <f>'Plan bilanca'!K22</f>
        <v>0</v>
      </c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</row>
    <row r="23" spans="1:28" ht="12.75" customHeight="1" x14ac:dyDescent="0.2">
      <c r="A23" s="160"/>
      <c r="B23" s="123" t="s">
        <v>50</v>
      </c>
      <c r="C23" s="150">
        <f>'Plan bilanca'!C23</f>
        <v>0</v>
      </c>
      <c r="D23" s="343"/>
      <c r="E23" s="150">
        <f>'Plan bilanca'!E23</f>
        <v>0</v>
      </c>
      <c r="F23" s="150"/>
      <c r="G23" s="150">
        <f>'Plan bilanca'!F23</f>
        <v>0</v>
      </c>
      <c r="H23" s="150"/>
      <c r="I23" s="150">
        <f>'Plan bilanca'!G23</f>
        <v>0</v>
      </c>
      <c r="J23" s="150">
        <f>'Plan bilanca'!H23</f>
        <v>0</v>
      </c>
      <c r="K23" s="27"/>
      <c r="L23" s="150">
        <f>'Plan bilanca'!J23</f>
        <v>0</v>
      </c>
      <c r="M23" s="150">
        <f>'Plan bilanca'!K23</f>
        <v>0</v>
      </c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</row>
    <row r="24" spans="1:28" ht="12.75" customHeight="1" x14ac:dyDescent="0.2">
      <c r="A24" s="160"/>
      <c r="B24" s="123" t="s">
        <v>51</v>
      </c>
      <c r="C24" s="150">
        <f>'Plan bilanca'!C24</f>
        <v>0</v>
      </c>
      <c r="D24" s="343"/>
      <c r="E24" s="150">
        <f>'Plan bilanca'!E24</f>
        <v>0</v>
      </c>
      <c r="F24" s="150"/>
      <c r="G24" s="150">
        <f>'Plan bilanca'!F24</f>
        <v>0</v>
      </c>
      <c r="H24" s="150"/>
      <c r="I24" s="150">
        <f>'Plan bilanca'!G24</f>
        <v>0</v>
      </c>
      <c r="J24" s="150">
        <f>'Plan bilanca'!H24</f>
        <v>0</v>
      </c>
      <c r="K24" s="27"/>
      <c r="L24" s="150">
        <f>'Plan bilanca'!J24</f>
        <v>0</v>
      </c>
      <c r="M24" s="150">
        <f>'Plan bilanca'!K24</f>
        <v>0</v>
      </c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</row>
    <row r="25" spans="1:28" ht="12.75" customHeight="1" x14ac:dyDescent="0.2">
      <c r="A25" s="160"/>
      <c r="B25" s="123" t="s">
        <v>52</v>
      </c>
      <c r="C25" s="150">
        <f>'Plan bilanca'!C25</f>
        <v>0</v>
      </c>
      <c r="D25" s="343"/>
      <c r="E25" s="150">
        <f>'Plan bilanca'!E25</f>
        <v>0</v>
      </c>
      <c r="F25" s="150"/>
      <c r="G25" s="150">
        <f>'Plan bilanca'!F25</f>
        <v>0</v>
      </c>
      <c r="H25" s="150"/>
      <c r="I25" s="150">
        <f>'Plan bilanca'!G25</f>
        <v>0</v>
      </c>
      <c r="J25" s="150">
        <f>'Plan bilanca'!H25</f>
        <v>0</v>
      </c>
      <c r="K25" s="27"/>
      <c r="L25" s="150">
        <f>'Plan bilanca'!J25</f>
        <v>0</v>
      </c>
      <c r="M25" s="150">
        <f>'Plan bilanca'!K25</f>
        <v>0</v>
      </c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5" customHeight="1" x14ac:dyDescent="0.2">
      <c r="A26" s="160"/>
      <c r="B26" s="123" t="s">
        <v>42</v>
      </c>
      <c r="C26" s="150">
        <f>'Plan bilanca'!C26</f>
        <v>0</v>
      </c>
      <c r="D26" s="343"/>
      <c r="E26" s="150">
        <f>'Plan bilanca'!E26</f>
        <v>0</v>
      </c>
      <c r="F26" s="150"/>
      <c r="G26" s="150">
        <f>'Plan bilanca'!F26</f>
        <v>0</v>
      </c>
      <c r="H26" s="150"/>
      <c r="I26" s="150">
        <f>'Plan bilanca'!G26</f>
        <v>0</v>
      </c>
      <c r="J26" s="150">
        <f>'Plan bilanca'!H26</f>
        <v>0</v>
      </c>
      <c r="K26" s="27"/>
      <c r="L26" s="150">
        <f>'Plan bilanca'!J26</f>
        <v>0</v>
      </c>
      <c r="M26" s="150">
        <f>'Plan bilanca'!K26</f>
        <v>0</v>
      </c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2.75" customHeight="1" x14ac:dyDescent="0.2">
      <c r="A27" s="160"/>
      <c r="B27" s="123" t="s">
        <v>44</v>
      </c>
      <c r="C27" s="150">
        <f>'Plan bilanca'!C27</f>
        <v>0</v>
      </c>
      <c r="D27" s="343"/>
      <c r="E27" s="150">
        <f>'Plan bilanca'!E27</f>
        <v>0</v>
      </c>
      <c r="F27" s="150"/>
      <c r="G27" s="150">
        <f>'Plan bilanca'!F27</f>
        <v>0</v>
      </c>
      <c r="H27" s="150"/>
      <c r="I27" s="150">
        <f>'Plan bilanca'!G27</f>
        <v>0</v>
      </c>
      <c r="J27" s="150">
        <f>'Plan bilanca'!H27</f>
        <v>0</v>
      </c>
      <c r="K27" s="27"/>
      <c r="L27" s="150">
        <f>'Plan bilanca'!J27</f>
        <v>0</v>
      </c>
      <c r="M27" s="150">
        <f>'Plan bilanca'!K27</f>
        <v>0</v>
      </c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2.75" customHeight="1" x14ac:dyDescent="0.2">
      <c r="A28" s="160"/>
      <c r="B28" s="123" t="s">
        <v>53</v>
      </c>
      <c r="C28" s="150">
        <f>'Plan bilanca'!C28</f>
        <v>0</v>
      </c>
      <c r="D28" s="343"/>
      <c r="E28" s="150">
        <f>'Plan bilanca'!E28</f>
        <v>0</v>
      </c>
      <c r="F28" s="150"/>
      <c r="G28" s="150">
        <f>'Plan bilanca'!F28</f>
        <v>0</v>
      </c>
      <c r="H28" s="150"/>
      <c r="I28" s="150">
        <f>'Plan bilanca'!G28</f>
        <v>0</v>
      </c>
      <c r="J28" s="150">
        <f>'Plan bilanca'!H28</f>
        <v>0</v>
      </c>
      <c r="K28" s="27"/>
      <c r="L28" s="150">
        <f>'Plan bilanca'!J28</f>
        <v>0</v>
      </c>
      <c r="M28" s="150">
        <f>'Plan bilanca'!K28</f>
        <v>0</v>
      </c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  <row r="29" spans="1:28" ht="12.75" customHeight="1" x14ac:dyDescent="0.2">
      <c r="A29" s="160"/>
      <c r="B29" s="123" t="s">
        <v>54</v>
      </c>
      <c r="C29" s="150">
        <f>'Plan bilanca'!C29</f>
        <v>0</v>
      </c>
      <c r="D29" s="117"/>
      <c r="E29" s="150">
        <f>'Plan bilanca'!E29</f>
        <v>0</v>
      </c>
      <c r="F29" s="150"/>
      <c r="G29" s="150">
        <f>'Plan bilanca'!F29</f>
        <v>0</v>
      </c>
      <c r="H29" s="150"/>
      <c r="I29" s="150">
        <f>'Plan bilanca'!G29</f>
        <v>0</v>
      </c>
      <c r="J29" s="150">
        <f>'Plan bilanca'!H29</f>
        <v>0</v>
      </c>
      <c r="K29" s="27"/>
      <c r="L29" s="150">
        <f>'Plan bilanca'!J29</f>
        <v>0</v>
      </c>
      <c r="M29" s="150">
        <f>'Plan bilanca'!K29</f>
        <v>0</v>
      </c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</row>
    <row r="30" spans="1:28" ht="12.75" customHeight="1" x14ac:dyDescent="0.2">
      <c r="A30" s="345" t="s">
        <v>55</v>
      </c>
      <c r="B30" s="343"/>
      <c r="C30" s="119">
        <f>SUM(C22:C29)</f>
        <v>0</v>
      </c>
      <c r="D30" s="120"/>
      <c r="E30" s="119">
        <f t="shared" ref="E30:J30" si="2">SUM(E22:E29)</f>
        <v>0</v>
      </c>
      <c r="F30" s="119">
        <f t="shared" si="2"/>
        <v>0</v>
      </c>
      <c r="G30" s="119">
        <f t="shared" si="2"/>
        <v>0</v>
      </c>
      <c r="H30" s="119">
        <f t="shared" si="2"/>
        <v>0</v>
      </c>
      <c r="I30" s="119">
        <f t="shared" si="2"/>
        <v>0</v>
      </c>
      <c r="J30" s="119">
        <f t="shared" si="2"/>
        <v>0</v>
      </c>
      <c r="K30" s="27"/>
      <c r="L30" s="119">
        <f t="shared" ref="L30:M30" si="3">SUM(L22:L29)</f>
        <v>0</v>
      </c>
      <c r="M30" s="119">
        <f t="shared" si="3"/>
        <v>0</v>
      </c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</row>
    <row r="31" spans="1:28" ht="12.75" customHeight="1" x14ac:dyDescent="0.2">
      <c r="A31" s="160"/>
      <c r="B31" s="121"/>
      <c r="C31" s="124"/>
      <c r="D31" s="117"/>
      <c r="E31" s="124"/>
      <c r="F31" s="124"/>
      <c r="G31" s="124"/>
      <c r="H31" s="124"/>
      <c r="I31" s="124"/>
      <c r="J31" s="124"/>
      <c r="K31" s="27"/>
      <c r="L31" s="124"/>
      <c r="M31" s="124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</row>
    <row r="32" spans="1:28" ht="12.75" customHeight="1" x14ac:dyDescent="0.2">
      <c r="A32" s="345" t="s">
        <v>56</v>
      </c>
      <c r="B32" s="343"/>
      <c r="C32" s="119">
        <f>SUM(C19,C30)</f>
        <v>0</v>
      </c>
      <c r="D32" s="120"/>
      <c r="E32" s="119">
        <f t="shared" ref="E32:J32" si="4">SUM(E19,E30)</f>
        <v>0</v>
      </c>
      <c r="F32" s="119">
        <f t="shared" si="4"/>
        <v>0</v>
      </c>
      <c r="G32" s="119">
        <f t="shared" si="4"/>
        <v>0</v>
      </c>
      <c r="H32" s="119">
        <f t="shared" si="4"/>
        <v>0</v>
      </c>
      <c r="I32" s="119">
        <f t="shared" si="4"/>
        <v>0</v>
      </c>
      <c r="J32" s="119">
        <f t="shared" si="4"/>
        <v>0</v>
      </c>
      <c r="K32" s="27"/>
      <c r="L32" s="119">
        <f t="shared" ref="L32:M32" si="5">SUM(L19,L30)</f>
        <v>0</v>
      </c>
      <c r="M32" s="119">
        <f t="shared" si="5"/>
        <v>0</v>
      </c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</row>
    <row r="33" spans="1:28" ht="12.75" customHeight="1" x14ac:dyDescent="0.2">
      <c r="A33" s="160"/>
      <c r="B33" s="125"/>
      <c r="C33" s="149"/>
      <c r="D33" s="117"/>
      <c r="E33" s="149"/>
      <c r="F33" s="149"/>
      <c r="G33" s="149"/>
      <c r="H33" s="149"/>
      <c r="I33" s="149"/>
      <c r="J33" s="149"/>
      <c r="K33" s="27"/>
      <c r="L33" s="149"/>
      <c r="M33" s="149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</row>
    <row r="34" spans="1:28" ht="12.75" customHeight="1" x14ac:dyDescent="0.2">
      <c r="A34" s="345" t="s">
        <v>57</v>
      </c>
      <c r="B34" s="343"/>
      <c r="C34" s="150"/>
      <c r="D34" s="346"/>
      <c r="E34" s="150"/>
      <c r="F34" s="150"/>
      <c r="G34" s="150"/>
      <c r="H34" s="150"/>
      <c r="I34" s="150"/>
      <c r="J34" s="150"/>
      <c r="K34" s="27"/>
      <c r="L34" s="150"/>
      <c r="M34" s="150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</row>
    <row r="35" spans="1:28" ht="12.75" customHeight="1" x14ac:dyDescent="0.2">
      <c r="A35" s="160"/>
      <c r="B35" s="123" t="s">
        <v>58</v>
      </c>
      <c r="C35" s="150">
        <f>'Plan bilanca'!C35</f>
        <v>0</v>
      </c>
      <c r="D35" s="343"/>
      <c r="E35" s="150">
        <f>'Plan bilanca'!E35</f>
        <v>0</v>
      </c>
      <c r="F35" s="150"/>
      <c r="G35" s="150">
        <f>'Plan bilanca'!F35</f>
        <v>0</v>
      </c>
      <c r="H35" s="150"/>
      <c r="I35" s="150">
        <f>'Plan bilanca'!G35</f>
        <v>0</v>
      </c>
      <c r="J35" s="150">
        <f>'Plan bilanca'!H35</f>
        <v>0</v>
      </c>
      <c r="K35" s="27"/>
      <c r="L35" s="150">
        <f>'Plan bilanca'!J35</f>
        <v>0</v>
      </c>
      <c r="M35" s="150">
        <f>'Plan bilanca'!K35</f>
        <v>0</v>
      </c>
      <c r="N35" s="27"/>
      <c r="O35" s="123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</row>
    <row r="36" spans="1:28" ht="12.75" customHeight="1" x14ac:dyDescent="0.2">
      <c r="A36" s="160"/>
      <c r="B36" s="123" t="s">
        <v>59</v>
      </c>
      <c r="C36" s="150">
        <f>'Plan bilanca'!C36</f>
        <v>0</v>
      </c>
      <c r="D36" s="343"/>
      <c r="E36" s="150">
        <f>'Plan bilanca'!E36</f>
        <v>0</v>
      </c>
      <c r="F36" s="150"/>
      <c r="G36" s="150">
        <f>'Plan bilanca'!F36</f>
        <v>0</v>
      </c>
      <c r="H36" s="150"/>
      <c r="I36" s="150">
        <f>'Plan bilanca'!G36</f>
        <v>0</v>
      </c>
      <c r="J36" s="150">
        <f>'Plan bilanca'!H36</f>
        <v>0</v>
      </c>
      <c r="K36" s="27"/>
      <c r="L36" s="150">
        <f>'Plan bilanca'!J36</f>
        <v>0</v>
      </c>
      <c r="M36" s="150">
        <f>'Plan bilanca'!K36</f>
        <v>0</v>
      </c>
      <c r="N36" s="27"/>
      <c r="O36" s="123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</row>
    <row r="37" spans="1:28" ht="15" customHeight="1" x14ac:dyDescent="0.2">
      <c r="A37" s="160"/>
      <c r="B37" s="123" t="s">
        <v>60</v>
      </c>
      <c r="C37" s="150">
        <f>'Plan bilanca'!C37</f>
        <v>0</v>
      </c>
      <c r="D37" s="343"/>
      <c r="E37" s="150">
        <f>'Plan bilanca'!E37</f>
        <v>0</v>
      </c>
      <c r="F37" s="150"/>
      <c r="G37" s="150">
        <f>'Plan bilanca'!F37</f>
        <v>0</v>
      </c>
      <c r="H37" s="150"/>
      <c r="I37" s="150">
        <f>'Plan bilanca'!G37</f>
        <v>0</v>
      </c>
      <c r="J37" s="150">
        <f>'Plan bilanca'!H37</f>
        <v>0</v>
      </c>
      <c r="K37" s="27"/>
      <c r="L37" s="150">
        <f>'Plan bilanca'!J37</f>
        <v>0</v>
      </c>
      <c r="M37" s="150">
        <f>'Plan bilanca'!K37</f>
        <v>0</v>
      </c>
      <c r="N37" s="27"/>
      <c r="O37" s="123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</row>
    <row r="38" spans="1:28" ht="12.75" customHeight="1" x14ac:dyDescent="0.2">
      <c r="A38" s="160"/>
      <c r="B38" s="123" t="s">
        <v>61</v>
      </c>
      <c r="C38" s="150">
        <f>'Plan bilanca'!C38</f>
        <v>0</v>
      </c>
      <c r="D38" s="343"/>
      <c r="E38" s="150">
        <f>'Plan bilanca'!E38</f>
        <v>0</v>
      </c>
      <c r="F38" s="150"/>
      <c r="G38" s="150">
        <f>'Plan bilanca'!F38</f>
        <v>0</v>
      </c>
      <c r="H38" s="150"/>
      <c r="I38" s="150">
        <f>'Plan bilanca'!G38</f>
        <v>0</v>
      </c>
      <c r="J38" s="150">
        <f>'Plan bilanca'!H38</f>
        <v>0</v>
      </c>
      <c r="K38" s="27"/>
      <c r="L38" s="150">
        <f>'Plan bilanca'!J38</f>
        <v>0</v>
      </c>
      <c r="M38" s="150">
        <f>'Plan bilanca'!K38</f>
        <v>0</v>
      </c>
      <c r="N38" s="27"/>
      <c r="O38" s="123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2.75" customHeight="1" x14ac:dyDescent="0.2">
      <c r="A39" s="160"/>
      <c r="B39" s="123" t="s">
        <v>62</v>
      </c>
      <c r="C39" s="150">
        <f>'Plan bilanca'!C39</f>
        <v>0</v>
      </c>
      <c r="D39" s="343"/>
      <c r="E39" s="150">
        <f>'Plan bilanca'!E39</f>
        <v>0</v>
      </c>
      <c r="F39" s="150"/>
      <c r="G39" s="150">
        <f>'Plan bilanca'!F39</f>
        <v>0</v>
      </c>
      <c r="H39" s="150"/>
      <c r="I39" s="150">
        <f>'Plan bilanca'!G39</f>
        <v>0</v>
      </c>
      <c r="J39" s="150">
        <f>'Plan bilanca'!H39</f>
        <v>0</v>
      </c>
      <c r="K39" s="27"/>
      <c r="L39" s="150">
        <f>'Plan bilanca'!J39</f>
        <v>0</v>
      </c>
      <c r="M39" s="150">
        <f>'Plan bilanca'!K39</f>
        <v>0</v>
      </c>
      <c r="N39" s="27"/>
      <c r="O39" s="123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8" ht="12.75" customHeight="1" x14ac:dyDescent="0.2">
      <c r="A40" s="160"/>
      <c r="B40" s="123" t="s">
        <v>63</v>
      </c>
      <c r="C40" s="150">
        <f>'Plan bilanca'!C40</f>
        <v>0</v>
      </c>
      <c r="D40" s="343"/>
      <c r="E40" s="150">
        <f>'Plan bilanca'!E40</f>
        <v>0</v>
      </c>
      <c r="F40" s="150"/>
      <c r="G40" s="150">
        <f>'Plan bilanca'!F40</f>
        <v>0</v>
      </c>
      <c r="H40" s="150"/>
      <c r="I40" s="150">
        <f>'Plan bilanca'!G40</f>
        <v>0</v>
      </c>
      <c r="J40" s="150">
        <f>'Plan bilanca'!H40</f>
        <v>0</v>
      </c>
      <c r="K40" s="27"/>
      <c r="L40" s="150">
        <f>'Plan bilanca'!J40</f>
        <v>0</v>
      </c>
      <c r="M40" s="150">
        <f>'Plan bilanca'!K40</f>
        <v>0</v>
      </c>
      <c r="N40" s="27"/>
      <c r="O40" s="123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</row>
    <row r="41" spans="1:28" ht="12.75" customHeight="1" x14ac:dyDescent="0.2">
      <c r="A41" s="160"/>
      <c r="B41" s="123" t="s">
        <v>64</v>
      </c>
      <c r="C41" s="150">
        <f>'Plan bilanca'!C41</f>
        <v>0</v>
      </c>
      <c r="D41" s="343"/>
      <c r="E41" s="150">
        <f>'Plan bilanca'!E41</f>
        <v>0</v>
      </c>
      <c r="F41" s="150"/>
      <c r="G41" s="150">
        <f>'Plan bilanca'!F41</f>
        <v>0</v>
      </c>
      <c r="H41" s="150"/>
      <c r="I41" s="150">
        <f>'Plan bilanca'!G41</f>
        <v>0</v>
      </c>
      <c r="J41" s="150">
        <f>'Plan bilanca'!H41</f>
        <v>0</v>
      </c>
      <c r="K41" s="27"/>
      <c r="L41" s="150">
        <f>'Plan bilanca'!J41</f>
        <v>0</v>
      </c>
      <c r="M41" s="150">
        <f>'Plan bilanca'!K41</f>
        <v>0</v>
      </c>
      <c r="N41" s="27"/>
      <c r="O41" s="123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8" ht="12.75" customHeight="1" x14ac:dyDescent="0.2">
      <c r="A42" s="160"/>
      <c r="B42" s="123" t="s">
        <v>65</v>
      </c>
      <c r="C42" s="150">
        <f>'Plan bilanca'!C42</f>
        <v>0</v>
      </c>
      <c r="D42" s="343"/>
      <c r="E42" s="150">
        <f>'Plan bilanca'!E42</f>
        <v>0</v>
      </c>
      <c r="F42" s="150"/>
      <c r="G42" s="150">
        <f>'Plan bilanca'!F42</f>
        <v>0</v>
      </c>
      <c r="H42" s="150"/>
      <c r="I42" s="150">
        <f>'Plan bilanca'!G42</f>
        <v>0</v>
      </c>
      <c r="J42" s="150">
        <f>'Plan bilanca'!H42</f>
        <v>0</v>
      </c>
      <c r="K42" s="27"/>
      <c r="L42" s="150">
        <f>'Plan bilanca'!J42</f>
        <v>0</v>
      </c>
      <c r="M42" s="150">
        <f>'Plan bilanca'!K42</f>
        <v>0</v>
      </c>
      <c r="N42" s="27"/>
      <c r="O42" s="123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</row>
    <row r="43" spans="1:28" ht="12.75" customHeight="1" x14ac:dyDescent="0.2">
      <c r="A43" s="160"/>
      <c r="B43" s="123" t="s">
        <v>66</v>
      </c>
      <c r="C43" s="150">
        <f>'Plan bilanca'!C43</f>
        <v>0</v>
      </c>
      <c r="D43" s="343"/>
      <c r="E43" s="150">
        <f>'Plan bilanca'!E43</f>
        <v>0</v>
      </c>
      <c r="F43" s="150"/>
      <c r="G43" s="150">
        <f>'Plan bilanca'!F43</f>
        <v>0</v>
      </c>
      <c r="H43" s="150"/>
      <c r="I43" s="150">
        <f>'Plan bilanca'!G43</f>
        <v>0</v>
      </c>
      <c r="J43" s="150">
        <f>'Plan bilanca'!H43</f>
        <v>0</v>
      </c>
      <c r="K43" s="27"/>
      <c r="L43" s="150">
        <f>'Plan bilanca'!J43</f>
        <v>0</v>
      </c>
      <c r="M43" s="150">
        <f>'Plan bilanca'!K43</f>
        <v>0</v>
      </c>
      <c r="N43" s="27"/>
      <c r="O43" s="123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</row>
    <row r="44" spans="1:28" ht="12.75" customHeight="1" x14ac:dyDescent="0.2">
      <c r="A44" s="160"/>
      <c r="B44" s="123" t="s">
        <v>67</v>
      </c>
      <c r="C44" s="150">
        <f>'Plan bilanca'!C44</f>
        <v>0</v>
      </c>
      <c r="D44" s="343"/>
      <c r="E44" s="150">
        <f>'Plan bilanca'!E44</f>
        <v>0</v>
      </c>
      <c r="F44" s="150"/>
      <c r="G44" s="150">
        <f>'Plan bilanca'!F44</f>
        <v>0</v>
      </c>
      <c r="H44" s="150"/>
      <c r="I44" s="150">
        <f>'Plan bilanca'!G44</f>
        <v>0</v>
      </c>
      <c r="J44" s="150">
        <f>'Plan bilanca'!H44</f>
        <v>0</v>
      </c>
      <c r="K44" s="27"/>
      <c r="L44" s="150">
        <f>'Plan bilanca'!J44</f>
        <v>0</v>
      </c>
      <c r="M44" s="150">
        <f>'Plan bilanca'!K44</f>
        <v>0</v>
      </c>
      <c r="N44" s="27"/>
      <c r="O44" s="123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</row>
    <row r="45" spans="1:28" ht="12.75" customHeight="1" x14ac:dyDescent="0.2">
      <c r="A45" s="160"/>
      <c r="B45" s="123" t="s">
        <v>68</v>
      </c>
      <c r="C45" s="150">
        <f>'Plan bilanca'!C45</f>
        <v>0</v>
      </c>
      <c r="D45" s="343"/>
      <c r="E45" s="150">
        <f>'Plan bilanca'!E45</f>
        <v>0</v>
      </c>
      <c r="F45" s="150"/>
      <c r="G45" s="150">
        <f>'Plan bilanca'!F45</f>
        <v>0</v>
      </c>
      <c r="H45" s="150"/>
      <c r="I45" s="150">
        <f>'Plan bilanca'!G45</f>
        <v>0</v>
      </c>
      <c r="J45" s="150">
        <f>'Plan bilanca'!H45</f>
        <v>0</v>
      </c>
      <c r="K45" s="27"/>
      <c r="L45" s="150">
        <f>'Plan bilanca'!J45</f>
        <v>0</v>
      </c>
      <c r="M45" s="150">
        <f>'Plan bilanca'!K45</f>
        <v>0</v>
      </c>
      <c r="N45" s="27"/>
      <c r="O45" s="123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</row>
    <row r="46" spans="1:28" ht="12.75" customHeight="1" x14ac:dyDescent="0.2">
      <c r="A46" s="160"/>
      <c r="B46" s="123" t="s">
        <v>69</v>
      </c>
      <c r="C46" s="150">
        <f>'Plan bilanca'!C46</f>
        <v>0</v>
      </c>
      <c r="D46" s="343"/>
      <c r="E46" s="150">
        <f>'Plan bilanca'!E46</f>
        <v>0</v>
      </c>
      <c r="F46" s="150"/>
      <c r="G46" s="150">
        <f>'Plan bilanca'!F46</f>
        <v>0</v>
      </c>
      <c r="H46" s="150"/>
      <c r="I46" s="150">
        <f>'Plan bilanca'!G46</f>
        <v>0</v>
      </c>
      <c r="J46" s="150">
        <f>'Plan bilanca'!H46</f>
        <v>0</v>
      </c>
      <c r="K46" s="27"/>
      <c r="L46" s="150">
        <f>'Plan bilanca'!J46</f>
        <v>0</v>
      </c>
      <c r="M46" s="150">
        <f>'Plan bilanca'!K46</f>
        <v>0</v>
      </c>
      <c r="N46" s="27"/>
      <c r="O46" s="123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</row>
    <row r="47" spans="1:28" ht="12.75" customHeight="1" x14ac:dyDescent="0.2">
      <c r="A47" s="160"/>
      <c r="B47" s="123" t="s">
        <v>70</v>
      </c>
      <c r="C47" s="150">
        <f>'Plan bilanca'!C47</f>
        <v>0</v>
      </c>
      <c r="D47" s="343"/>
      <c r="E47" s="150">
        <f>'Plan bilanca'!E47</f>
        <v>0</v>
      </c>
      <c r="F47" s="150"/>
      <c r="G47" s="150">
        <f>'Plan bilanca'!F47</f>
        <v>0</v>
      </c>
      <c r="H47" s="150"/>
      <c r="I47" s="150">
        <f>'Plan bilanca'!G47</f>
        <v>0</v>
      </c>
      <c r="J47" s="150">
        <f>'Plan bilanca'!H47</f>
        <v>0</v>
      </c>
      <c r="K47" s="27"/>
      <c r="L47" s="150">
        <f>'Plan bilanca'!J47</f>
        <v>0</v>
      </c>
      <c r="M47" s="150">
        <f>'Plan bilanca'!K47</f>
        <v>0</v>
      </c>
      <c r="N47" s="27"/>
      <c r="O47" s="123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</row>
    <row r="48" spans="1:28" ht="12.75" customHeight="1" x14ac:dyDescent="0.2">
      <c r="A48" s="345" t="s">
        <v>71</v>
      </c>
      <c r="B48" s="343"/>
      <c r="C48" s="119">
        <f>SUM(C35:C47)</f>
        <v>0</v>
      </c>
      <c r="D48" s="343"/>
      <c r="E48" s="119">
        <f t="shared" ref="E48:J48" si="6">SUM(E35:E47)</f>
        <v>0</v>
      </c>
      <c r="F48" s="119">
        <f t="shared" si="6"/>
        <v>0</v>
      </c>
      <c r="G48" s="119">
        <f t="shared" si="6"/>
        <v>0</v>
      </c>
      <c r="H48" s="119">
        <f t="shared" si="6"/>
        <v>0</v>
      </c>
      <c r="I48" s="119">
        <f t="shared" si="6"/>
        <v>0</v>
      </c>
      <c r="J48" s="119">
        <f t="shared" si="6"/>
        <v>0</v>
      </c>
      <c r="K48" s="27"/>
      <c r="L48" s="119">
        <f t="shared" ref="L48:M48" si="7">SUM(L35:L47)</f>
        <v>0</v>
      </c>
      <c r="M48" s="119">
        <f t="shared" si="7"/>
        <v>0</v>
      </c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2.75" customHeight="1" x14ac:dyDescent="0.2">
      <c r="A49" s="160"/>
      <c r="B49" s="125"/>
      <c r="C49" s="149"/>
      <c r="D49" s="117"/>
      <c r="E49" s="149"/>
      <c r="F49" s="149"/>
      <c r="G49" s="149"/>
      <c r="H49" s="149"/>
      <c r="I49" s="149"/>
      <c r="J49" s="149"/>
      <c r="K49" s="27"/>
      <c r="L49" s="149"/>
      <c r="M49" s="149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12.75" customHeight="1" x14ac:dyDescent="0.2">
      <c r="A50" s="345" t="s">
        <v>72</v>
      </c>
      <c r="B50" s="343"/>
      <c r="C50" s="150"/>
      <c r="D50" s="346"/>
      <c r="E50" s="150"/>
      <c r="F50" s="150"/>
      <c r="G50" s="150"/>
      <c r="H50" s="150"/>
      <c r="I50" s="150"/>
      <c r="J50" s="150"/>
      <c r="K50" s="27"/>
      <c r="L50" s="150"/>
      <c r="M50" s="150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</row>
    <row r="51" spans="1:28" ht="12.75" customHeight="1" x14ac:dyDescent="0.2">
      <c r="A51" s="160"/>
      <c r="B51" s="123" t="s">
        <v>59</v>
      </c>
      <c r="C51" s="150">
        <f>'Plan bilanca'!C51</f>
        <v>0</v>
      </c>
      <c r="D51" s="343"/>
      <c r="E51" s="150">
        <f>'Plan bilanca'!E51</f>
        <v>0</v>
      </c>
      <c r="F51" s="150"/>
      <c r="G51" s="150">
        <f>'Plan bilanca'!F51</f>
        <v>0</v>
      </c>
      <c r="H51" s="150"/>
      <c r="I51" s="150">
        <f>'Plan bilanca'!G51</f>
        <v>0</v>
      </c>
      <c r="J51" s="150">
        <f>'Plan bilanca'!H51</f>
        <v>0</v>
      </c>
      <c r="K51" s="27"/>
      <c r="L51" s="150">
        <f>'Plan bilanca'!J51</f>
        <v>0</v>
      </c>
      <c r="M51" s="150">
        <f>'Plan bilanca'!K51</f>
        <v>0</v>
      </c>
      <c r="N51" s="27"/>
      <c r="O51" s="123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</row>
    <row r="52" spans="1:28" ht="12.75" customHeight="1" x14ac:dyDescent="0.2">
      <c r="A52" s="160"/>
      <c r="B52" s="123" t="s">
        <v>73</v>
      </c>
      <c r="C52" s="150">
        <f>'Plan bilanca'!C52</f>
        <v>0</v>
      </c>
      <c r="D52" s="343"/>
      <c r="E52" s="150">
        <f>'Plan bilanca'!E52</f>
        <v>0</v>
      </c>
      <c r="F52" s="150"/>
      <c r="G52" s="150">
        <f>'Plan bilanca'!F52</f>
        <v>0</v>
      </c>
      <c r="H52" s="150"/>
      <c r="I52" s="150">
        <f>'Plan bilanca'!G52</f>
        <v>0</v>
      </c>
      <c r="J52" s="150">
        <f>'Plan bilanca'!H52</f>
        <v>0</v>
      </c>
      <c r="K52" s="27"/>
      <c r="L52" s="150">
        <f>'Plan bilanca'!J52</f>
        <v>0</v>
      </c>
      <c r="M52" s="150">
        <f>'Plan bilanca'!K52</f>
        <v>0</v>
      </c>
      <c r="N52" s="27"/>
      <c r="O52" s="123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12.75" customHeight="1" x14ac:dyDescent="0.2">
      <c r="A53" s="160"/>
      <c r="B53" s="123" t="s">
        <v>61</v>
      </c>
      <c r="C53" s="150">
        <f>'Plan bilanca'!C53</f>
        <v>0</v>
      </c>
      <c r="D53" s="343"/>
      <c r="E53" s="150">
        <f>'Plan bilanca'!E53</f>
        <v>0</v>
      </c>
      <c r="F53" s="150"/>
      <c r="G53" s="150">
        <f>'Plan bilanca'!F53</f>
        <v>0</v>
      </c>
      <c r="H53" s="150"/>
      <c r="I53" s="150">
        <f>'Plan bilanca'!G53</f>
        <v>0</v>
      </c>
      <c r="J53" s="150">
        <f>'Plan bilanca'!H53</f>
        <v>0</v>
      </c>
      <c r="K53" s="27"/>
      <c r="L53" s="150">
        <f>'Plan bilanca'!J53</f>
        <v>0</v>
      </c>
      <c r="M53" s="150">
        <f>'Plan bilanca'!K53</f>
        <v>0</v>
      </c>
      <c r="N53" s="27"/>
      <c r="O53" s="123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</row>
    <row r="54" spans="1:28" ht="12.75" customHeight="1" x14ac:dyDescent="0.2">
      <c r="A54" s="160"/>
      <c r="B54" s="123" t="s">
        <v>62</v>
      </c>
      <c r="C54" s="150">
        <f>'Plan bilanca'!C54</f>
        <v>0</v>
      </c>
      <c r="D54" s="343"/>
      <c r="E54" s="150">
        <f>'Plan bilanca'!E54</f>
        <v>0</v>
      </c>
      <c r="F54" s="150"/>
      <c r="G54" s="150">
        <f>'Plan bilanca'!F54</f>
        <v>0</v>
      </c>
      <c r="H54" s="150"/>
      <c r="I54" s="150">
        <f>'Plan bilanca'!G54</f>
        <v>0</v>
      </c>
      <c r="J54" s="150">
        <f>'Plan bilanca'!H54</f>
        <v>0</v>
      </c>
      <c r="K54" s="27"/>
      <c r="L54" s="150">
        <f>'Plan bilanca'!J54</f>
        <v>0</v>
      </c>
      <c r="M54" s="150">
        <f>'Plan bilanca'!K54</f>
        <v>0</v>
      </c>
      <c r="N54" s="27"/>
      <c r="O54" s="123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2.75" customHeight="1" x14ac:dyDescent="0.2">
      <c r="A55" s="160"/>
      <c r="B55" s="123" t="s">
        <v>63</v>
      </c>
      <c r="C55" s="150">
        <f>'Plan bilanca'!C55</f>
        <v>0</v>
      </c>
      <c r="D55" s="343"/>
      <c r="E55" s="150">
        <f>'Plan bilanca'!E55</f>
        <v>0</v>
      </c>
      <c r="F55" s="150"/>
      <c r="G55" s="150">
        <f>'Plan bilanca'!F55</f>
        <v>0</v>
      </c>
      <c r="H55" s="150"/>
      <c r="I55" s="150">
        <f>'Plan bilanca'!G55</f>
        <v>0</v>
      </c>
      <c r="J55" s="150">
        <f>'Plan bilanca'!H55</f>
        <v>0</v>
      </c>
      <c r="K55" s="27"/>
      <c r="L55" s="150">
        <f>'Plan bilanca'!J55</f>
        <v>0</v>
      </c>
      <c r="M55" s="150">
        <f>'Plan bilanca'!K55</f>
        <v>0</v>
      </c>
      <c r="N55" s="27"/>
      <c r="O55" s="123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2.75" customHeight="1" x14ac:dyDescent="0.2">
      <c r="A56" s="160"/>
      <c r="B56" s="123" t="s">
        <v>65</v>
      </c>
      <c r="C56" s="150">
        <f>'Plan bilanca'!C56</f>
        <v>0</v>
      </c>
      <c r="D56" s="343"/>
      <c r="E56" s="150">
        <f>'Plan bilanca'!E56</f>
        <v>0</v>
      </c>
      <c r="F56" s="150"/>
      <c r="G56" s="150">
        <f>'Plan bilanca'!F56</f>
        <v>0</v>
      </c>
      <c r="H56" s="150"/>
      <c r="I56" s="150">
        <f>'Plan bilanca'!G56</f>
        <v>0</v>
      </c>
      <c r="J56" s="150">
        <f>'Plan bilanca'!H56</f>
        <v>0</v>
      </c>
      <c r="K56" s="27"/>
      <c r="L56" s="150">
        <f>'Plan bilanca'!J56</f>
        <v>0</v>
      </c>
      <c r="M56" s="150">
        <f>'Plan bilanca'!K56</f>
        <v>0</v>
      </c>
      <c r="N56" s="27"/>
      <c r="O56" s="123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</row>
    <row r="57" spans="1:28" ht="12.75" customHeight="1" x14ac:dyDescent="0.2">
      <c r="A57" s="160"/>
      <c r="B57" s="123" t="s">
        <v>66</v>
      </c>
      <c r="C57" s="150">
        <f>'Plan bilanca'!C57</f>
        <v>0</v>
      </c>
      <c r="D57" s="343"/>
      <c r="E57" s="150">
        <f>'Plan bilanca'!E57</f>
        <v>0</v>
      </c>
      <c r="F57" s="150"/>
      <c r="G57" s="150">
        <f>'Plan bilanca'!F57</f>
        <v>0</v>
      </c>
      <c r="H57" s="150"/>
      <c r="I57" s="150">
        <f>'Plan bilanca'!G57</f>
        <v>0</v>
      </c>
      <c r="J57" s="150">
        <f>'Plan bilanca'!H57</f>
        <v>0</v>
      </c>
      <c r="K57" s="27"/>
      <c r="L57" s="150">
        <f>'Plan bilanca'!J57</f>
        <v>0</v>
      </c>
      <c r="M57" s="150">
        <f>'Plan bilanca'!K57</f>
        <v>0</v>
      </c>
      <c r="N57" s="27"/>
      <c r="O57" s="123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</row>
    <row r="58" spans="1:28" ht="12.75" customHeight="1" x14ac:dyDescent="0.2">
      <c r="A58" s="160"/>
      <c r="B58" s="123" t="s">
        <v>74</v>
      </c>
      <c r="C58" s="150">
        <f>'Plan bilanca'!C58</f>
        <v>0</v>
      </c>
      <c r="D58" s="343"/>
      <c r="E58" s="150">
        <f>'Plan bilanca'!E58</f>
        <v>0</v>
      </c>
      <c r="F58" s="150"/>
      <c r="G58" s="150">
        <f>'Plan bilanca'!F58</f>
        <v>0</v>
      </c>
      <c r="H58" s="150"/>
      <c r="I58" s="150">
        <f>'Plan bilanca'!G58</f>
        <v>0</v>
      </c>
      <c r="J58" s="150">
        <f>'Plan bilanca'!H58</f>
        <v>0</v>
      </c>
      <c r="K58" s="27"/>
      <c r="L58" s="150">
        <f>'Plan bilanca'!J58</f>
        <v>0</v>
      </c>
      <c r="M58" s="150">
        <f>'Plan bilanca'!K58</f>
        <v>0</v>
      </c>
      <c r="N58" s="27"/>
      <c r="O58" s="123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12.75" customHeight="1" x14ac:dyDescent="0.2">
      <c r="A59" s="160"/>
      <c r="B59" s="123" t="s">
        <v>68</v>
      </c>
      <c r="C59" s="150">
        <f>'Plan bilanca'!C59</f>
        <v>0</v>
      </c>
      <c r="D59" s="343"/>
      <c r="E59" s="150">
        <f>'Plan bilanca'!E59</f>
        <v>0</v>
      </c>
      <c r="F59" s="150"/>
      <c r="G59" s="150">
        <f>'Plan bilanca'!F59</f>
        <v>0</v>
      </c>
      <c r="H59" s="150"/>
      <c r="I59" s="150">
        <f>'Plan bilanca'!G59</f>
        <v>0</v>
      </c>
      <c r="J59" s="150">
        <f>'Plan bilanca'!H59</f>
        <v>0</v>
      </c>
      <c r="K59" s="27"/>
      <c r="L59" s="150">
        <f>'Plan bilanca'!J59</f>
        <v>0</v>
      </c>
      <c r="M59" s="150">
        <f>'Plan bilanca'!K59</f>
        <v>0</v>
      </c>
      <c r="N59" s="27"/>
      <c r="O59" s="123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</row>
    <row r="60" spans="1:28" ht="12.75" customHeight="1" x14ac:dyDescent="0.2">
      <c r="A60" s="160"/>
      <c r="B60" s="123" t="s">
        <v>75</v>
      </c>
      <c r="C60" s="150">
        <f>'Plan bilanca'!C60</f>
        <v>0</v>
      </c>
      <c r="D60" s="343"/>
      <c r="E60" s="150">
        <f>'Plan bilanca'!E60</f>
        <v>0</v>
      </c>
      <c r="F60" s="150"/>
      <c r="G60" s="150">
        <f>'Plan bilanca'!F60</f>
        <v>0</v>
      </c>
      <c r="H60" s="150"/>
      <c r="I60" s="150">
        <f>'Plan bilanca'!G60</f>
        <v>0</v>
      </c>
      <c r="J60" s="150">
        <f>'Plan bilanca'!H60</f>
        <v>0</v>
      </c>
      <c r="K60" s="27"/>
      <c r="L60" s="150">
        <f>'Plan bilanca'!J60</f>
        <v>0</v>
      </c>
      <c r="M60" s="150">
        <f>'Plan bilanca'!K60</f>
        <v>0</v>
      </c>
      <c r="N60" s="27"/>
      <c r="O60" s="123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</row>
    <row r="61" spans="1:28" ht="12.75" customHeight="1" x14ac:dyDescent="0.2">
      <c r="A61" s="160"/>
      <c r="B61" s="123" t="s">
        <v>76</v>
      </c>
      <c r="C61" s="150">
        <f>'Plan bilanca'!C61</f>
        <v>0</v>
      </c>
      <c r="D61" s="343"/>
      <c r="E61" s="150">
        <f>'Plan bilanca'!E61</f>
        <v>0</v>
      </c>
      <c r="F61" s="150"/>
      <c r="G61" s="150">
        <f>'Plan bilanca'!F61</f>
        <v>0</v>
      </c>
      <c r="H61" s="150"/>
      <c r="I61" s="150">
        <f>'Plan bilanca'!G61</f>
        <v>0</v>
      </c>
      <c r="J61" s="150">
        <f>'Plan bilanca'!H61</f>
        <v>0</v>
      </c>
      <c r="K61" s="27"/>
      <c r="L61" s="150">
        <f>'Plan bilanca'!J61</f>
        <v>0</v>
      </c>
      <c r="M61" s="150">
        <f>'Plan bilanca'!K61</f>
        <v>0</v>
      </c>
      <c r="N61" s="27"/>
      <c r="O61" s="123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</row>
    <row r="62" spans="1:28" ht="12.75" customHeight="1" x14ac:dyDescent="0.2">
      <c r="A62" s="345" t="s">
        <v>77</v>
      </c>
      <c r="B62" s="343"/>
      <c r="C62" s="119">
        <f>SUM(C51:C61)</f>
        <v>0</v>
      </c>
      <c r="D62" s="120"/>
      <c r="E62" s="119">
        <f t="shared" ref="E62:J62" si="8">SUM(E51:E61)</f>
        <v>0</v>
      </c>
      <c r="F62" s="119">
        <f t="shared" si="8"/>
        <v>0</v>
      </c>
      <c r="G62" s="119">
        <f t="shared" si="8"/>
        <v>0</v>
      </c>
      <c r="H62" s="119">
        <f t="shared" si="8"/>
        <v>0</v>
      </c>
      <c r="I62" s="119">
        <f t="shared" si="8"/>
        <v>0</v>
      </c>
      <c r="J62" s="119">
        <f t="shared" si="8"/>
        <v>0</v>
      </c>
      <c r="K62" s="27"/>
      <c r="L62" s="119">
        <f t="shared" ref="L62:M62" si="9">SUM(L51:L61)</f>
        <v>0</v>
      </c>
      <c r="M62" s="119">
        <f t="shared" si="9"/>
        <v>0</v>
      </c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</row>
    <row r="63" spans="1:28" ht="12.75" customHeight="1" x14ac:dyDescent="0.2">
      <c r="A63" s="160"/>
      <c r="B63" s="125"/>
      <c r="C63" s="124"/>
      <c r="D63" s="117"/>
      <c r="E63" s="124"/>
      <c r="F63" s="124"/>
      <c r="G63" s="124"/>
      <c r="H63" s="124"/>
      <c r="I63" s="124"/>
      <c r="J63" s="124"/>
      <c r="K63" s="27"/>
      <c r="L63" s="124"/>
      <c r="M63" s="124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</row>
    <row r="64" spans="1:28" ht="12.75" customHeight="1" x14ac:dyDescent="0.2">
      <c r="A64" s="345" t="s">
        <v>78</v>
      </c>
      <c r="B64" s="343"/>
      <c r="C64" s="119">
        <f>SUM(C48,C62)</f>
        <v>0</v>
      </c>
      <c r="D64" s="120"/>
      <c r="E64" s="119">
        <f t="shared" ref="E64:J64" si="10">SUM(E48,E62)</f>
        <v>0</v>
      </c>
      <c r="F64" s="119">
        <f t="shared" si="10"/>
        <v>0</v>
      </c>
      <c r="G64" s="119">
        <f t="shared" si="10"/>
        <v>0</v>
      </c>
      <c r="H64" s="119">
        <f t="shared" si="10"/>
        <v>0</v>
      </c>
      <c r="I64" s="119">
        <f t="shared" si="10"/>
        <v>0</v>
      </c>
      <c r="J64" s="119">
        <f t="shared" si="10"/>
        <v>0</v>
      </c>
      <c r="K64" s="27"/>
      <c r="L64" s="119">
        <f t="shared" ref="L64:M64" si="11">SUM(L48,L62)</f>
        <v>0</v>
      </c>
      <c r="M64" s="119">
        <f t="shared" si="11"/>
        <v>0</v>
      </c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</row>
    <row r="65" spans="1:28" ht="12.75" customHeight="1" x14ac:dyDescent="0.2">
      <c r="A65" s="160"/>
      <c r="B65" s="125"/>
      <c r="C65" s="124"/>
      <c r="D65" s="117"/>
      <c r="E65" s="124"/>
      <c r="F65" s="124"/>
      <c r="G65" s="124"/>
      <c r="H65" s="124"/>
      <c r="I65" s="124"/>
      <c r="J65" s="124"/>
      <c r="K65" s="27"/>
      <c r="L65" s="124"/>
      <c r="M65" s="124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</row>
    <row r="66" spans="1:28" ht="12.75" customHeight="1" x14ac:dyDescent="0.2">
      <c r="A66" s="345" t="s">
        <v>79</v>
      </c>
      <c r="B66" s="343"/>
      <c r="C66" s="119">
        <f>C32-C64</f>
        <v>0</v>
      </c>
      <c r="D66" s="120"/>
      <c r="E66" s="119">
        <f t="shared" ref="E66:J66" si="12">E32-E64</f>
        <v>0</v>
      </c>
      <c r="F66" s="119">
        <f t="shared" si="12"/>
        <v>0</v>
      </c>
      <c r="G66" s="119">
        <f t="shared" si="12"/>
        <v>0</v>
      </c>
      <c r="H66" s="119">
        <f t="shared" si="12"/>
        <v>0</v>
      </c>
      <c r="I66" s="119">
        <f t="shared" si="12"/>
        <v>0</v>
      </c>
      <c r="J66" s="119">
        <f t="shared" si="12"/>
        <v>0</v>
      </c>
      <c r="K66" s="27"/>
      <c r="L66" s="119">
        <f t="shared" ref="L66:M66" si="13">L32-L64</f>
        <v>0</v>
      </c>
      <c r="M66" s="119">
        <f t="shared" si="13"/>
        <v>0</v>
      </c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</row>
    <row r="67" spans="1:28" ht="12.75" customHeight="1" x14ac:dyDescent="0.2">
      <c r="A67" s="160"/>
      <c r="B67" s="121"/>
      <c r="C67" s="149"/>
      <c r="D67" s="117"/>
      <c r="E67" s="149"/>
      <c r="F67" s="149"/>
      <c r="G67" s="149"/>
      <c r="H67" s="149"/>
      <c r="I67" s="149"/>
      <c r="J67" s="149"/>
      <c r="K67" s="27"/>
      <c r="L67" s="149"/>
      <c r="M67" s="149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</row>
    <row r="68" spans="1:28" ht="12.75" customHeight="1" x14ac:dyDescent="0.2">
      <c r="A68" s="345" t="s">
        <v>80</v>
      </c>
      <c r="B68" s="343"/>
      <c r="C68" s="150"/>
      <c r="D68" s="346"/>
      <c r="E68" s="150"/>
      <c r="F68" s="150"/>
      <c r="G68" s="150"/>
      <c r="H68" s="150"/>
      <c r="I68" s="150"/>
      <c r="J68" s="150"/>
      <c r="K68" s="27"/>
      <c r="L68" s="150"/>
      <c r="M68" s="150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</row>
    <row r="69" spans="1:28" ht="12.75" customHeight="1" x14ac:dyDescent="0.2">
      <c r="A69" s="160"/>
      <c r="B69" s="123" t="s">
        <v>81</v>
      </c>
      <c r="C69" s="150">
        <f>'Plan bilanca'!C69</f>
        <v>0</v>
      </c>
      <c r="D69" s="343"/>
      <c r="E69" s="150">
        <f>'Plan bilanca'!E69</f>
        <v>0</v>
      </c>
      <c r="F69" s="150"/>
      <c r="G69" s="150">
        <f>'Plan bilanca'!F69</f>
        <v>0</v>
      </c>
      <c r="H69" s="150"/>
      <c r="I69" s="150">
        <f>'Plan bilanca'!G69</f>
        <v>0</v>
      </c>
      <c r="J69" s="150">
        <f>'Plan bilanca'!H69</f>
        <v>0</v>
      </c>
      <c r="K69" s="27"/>
      <c r="L69" s="150">
        <f>'Plan bilanca'!J69</f>
        <v>0</v>
      </c>
      <c r="M69" s="150">
        <f>'Plan bilanca'!K69</f>
        <v>0</v>
      </c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</row>
    <row r="70" spans="1:28" ht="12.75" customHeight="1" x14ac:dyDescent="0.2">
      <c r="A70" s="160"/>
      <c r="B70" s="123" t="s">
        <v>82</v>
      </c>
      <c r="C70" s="150">
        <f>'Plan bilanca'!C70</f>
        <v>0</v>
      </c>
      <c r="D70" s="117"/>
      <c r="E70" s="150">
        <f>'Plan bilanca'!E70</f>
        <v>0</v>
      </c>
      <c r="F70" s="150"/>
      <c r="G70" s="150">
        <f>'Plan bilanca'!F70</f>
        <v>0</v>
      </c>
      <c r="H70" s="150"/>
      <c r="I70" s="150">
        <f>'Plan bilanca'!G70</f>
        <v>0</v>
      </c>
      <c r="J70" s="150">
        <f>'Plan bilanca'!H70</f>
        <v>0</v>
      </c>
      <c r="K70" s="27"/>
      <c r="L70" s="150">
        <f>'Plan bilanca'!J70</f>
        <v>0</v>
      </c>
      <c r="M70" s="150">
        <f>'Plan bilanca'!K70</f>
        <v>0</v>
      </c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</row>
    <row r="71" spans="1:28" ht="12.75" customHeight="1" x14ac:dyDescent="0.2">
      <c r="A71" s="160"/>
      <c r="B71" s="123" t="s">
        <v>83</v>
      </c>
      <c r="C71" s="150">
        <f>'Plan bilanca'!C71</f>
        <v>0</v>
      </c>
      <c r="D71" s="117"/>
      <c r="E71" s="150">
        <f>'Plan bilanca'!E71</f>
        <v>0</v>
      </c>
      <c r="F71" s="150"/>
      <c r="G71" s="150">
        <f>'Plan bilanca'!F71</f>
        <v>0</v>
      </c>
      <c r="H71" s="150"/>
      <c r="I71" s="150">
        <f>'Plan bilanca'!G71</f>
        <v>0</v>
      </c>
      <c r="J71" s="150">
        <f>'Plan bilanca'!H71</f>
        <v>0</v>
      </c>
      <c r="K71" s="27"/>
      <c r="L71" s="150">
        <f>'Plan bilanca'!J71</f>
        <v>0</v>
      </c>
      <c r="M71" s="150">
        <f>'Plan bilanca'!K71</f>
        <v>0</v>
      </c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</row>
    <row r="72" spans="1:28" ht="12.75" customHeight="1" x14ac:dyDescent="0.2">
      <c r="A72" s="160"/>
      <c r="B72" s="123" t="s">
        <v>84</v>
      </c>
      <c r="C72" s="150">
        <f>'Plan bilanca'!C72</f>
        <v>0</v>
      </c>
      <c r="D72" s="117"/>
      <c r="E72" s="150">
        <f>'Plan bilanca'!E72</f>
        <v>0</v>
      </c>
      <c r="F72" s="150"/>
      <c r="G72" s="150">
        <f>'Plan bilanca'!F72</f>
        <v>0</v>
      </c>
      <c r="H72" s="150"/>
      <c r="I72" s="150">
        <f>'Plan bilanca'!G72</f>
        <v>0</v>
      </c>
      <c r="J72" s="150">
        <f>'Plan bilanca'!H72</f>
        <v>0</v>
      </c>
      <c r="K72" s="27"/>
      <c r="L72" s="150">
        <f>'Plan bilanca'!J72</f>
        <v>0</v>
      </c>
      <c r="M72" s="150">
        <f>'Plan bilanca'!K72</f>
        <v>0</v>
      </c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</row>
    <row r="73" spans="1:28" ht="12.75" customHeight="1" x14ac:dyDescent="0.2">
      <c r="A73" s="160"/>
      <c r="B73" s="123" t="s">
        <v>85</v>
      </c>
      <c r="C73" s="150">
        <f>'Plan bilanca'!C73</f>
        <v>0</v>
      </c>
      <c r="D73" s="117"/>
      <c r="E73" s="150">
        <f>'Plan bilanca'!E73</f>
        <v>0</v>
      </c>
      <c r="F73" s="150"/>
      <c r="G73" s="150">
        <f>'Plan bilanca'!F73</f>
        <v>0</v>
      </c>
      <c r="H73" s="150"/>
      <c r="I73" s="150">
        <f>'Plan bilanca'!G73</f>
        <v>0</v>
      </c>
      <c r="J73" s="150">
        <f>'Plan bilanca'!H73</f>
        <v>0</v>
      </c>
      <c r="K73" s="27"/>
      <c r="L73" s="150">
        <f>'Plan bilanca'!J73</f>
        <v>0</v>
      </c>
      <c r="M73" s="150">
        <f>'Plan bilanca'!K73</f>
        <v>0</v>
      </c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</row>
    <row r="74" spans="1:28" ht="12.75" customHeight="1" x14ac:dyDescent="0.2">
      <c r="A74" s="160"/>
      <c r="B74" s="123"/>
      <c r="C74" s="151"/>
      <c r="D74" s="117"/>
      <c r="E74" s="151"/>
      <c r="F74" s="151"/>
      <c r="G74" s="151"/>
      <c r="H74" s="151"/>
      <c r="I74" s="151"/>
      <c r="J74" s="151"/>
      <c r="K74" s="27"/>
      <c r="L74" s="151"/>
      <c r="M74" s="151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</row>
    <row r="75" spans="1:28" ht="12.75" customHeight="1" x14ac:dyDescent="0.2">
      <c r="A75" s="160"/>
      <c r="B75" s="121" t="s">
        <v>86</v>
      </c>
      <c r="C75" s="119">
        <f>SUM(C69:C73)</f>
        <v>0</v>
      </c>
      <c r="D75" s="120"/>
      <c r="E75" s="119">
        <f t="shared" ref="E75:I75" si="14">SUM(E69:E73)</f>
        <v>0</v>
      </c>
      <c r="F75" s="119">
        <f t="shared" si="14"/>
        <v>0</v>
      </c>
      <c r="G75" s="119">
        <f t="shared" si="14"/>
        <v>0</v>
      </c>
      <c r="H75" s="119">
        <f t="shared" si="14"/>
        <v>0</v>
      </c>
      <c r="I75" s="119">
        <f t="shared" si="14"/>
        <v>0</v>
      </c>
      <c r="J75" s="119">
        <f>SUM(J69:J74)</f>
        <v>0</v>
      </c>
      <c r="K75" s="27"/>
      <c r="L75" s="119">
        <f t="shared" ref="L75:M75" si="15">SUM(L69:L73)</f>
        <v>0</v>
      </c>
      <c r="M75" s="119">
        <f t="shared" si="15"/>
        <v>0</v>
      </c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</row>
    <row r="76" spans="1:28" ht="12.75" customHeight="1" x14ac:dyDescent="0.2">
      <c r="A76" s="160"/>
      <c r="B76" s="121"/>
      <c r="C76" s="124"/>
      <c r="D76" s="117"/>
      <c r="E76" s="124"/>
      <c r="F76" s="124"/>
      <c r="G76" s="124"/>
      <c r="H76" s="124"/>
      <c r="I76" s="124"/>
      <c r="J76" s="124"/>
      <c r="K76" s="27"/>
      <c r="L76" s="124"/>
      <c r="M76" s="124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</row>
    <row r="77" spans="1:28" ht="12.75" customHeight="1" x14ac:dyDescent="0.2">
      <c r="A77" s="160"/>
      <c r="B77" s="121" t="s">
        <v>87</v>
      </c>
      <c r="C77" s="119">
        <f>SUM(C64,C75)</f>
        <v>0</v>
      </c>
      <c r="D77" s="120"/>
      <c r="E77" s="119">
        <f t="shared" ref="E77:J77" si="16">SUM(E64,E75)</f>
        <v>0</v>
      </c>
      <c r="F77" s="119">
        <f t="shared" si="16"/>
        <v>0</v>
      </c>
      <c r="G77" s="119">
        <f t="shared" si="16"/>
        <v>0</v>
      </c>
      <c r="H77" s="119">
        <f t="shared" si="16"/>
        <v>0</v>
      </c>
      <c r="I77" s="119">
        <f t="shared" si="16"/>
        <v>0</v>
      </c>
      <c r="J77" s="119">
        <f t="shared" si="16"/>
        <v>0</v>
      </c>
      <c r="K77" s="27"/>
      <c r="L77" s="119">
        <f t="shared" ref="L77:M77" si="17">SUM(L64,L75)</f>
        <v>0</v>
      </c>
      <c r="M77" s="119">
        <f t="shared" si="17"/>
        <v>0</v>
      </c>
      <c r="N77" s="27"/>
      <c r="O77" s="162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</row>
    <row r="78" spans="1:28" ht="12.75" customHeight="1" x14ac:dyDescent="0.2">
      <c r="A78" s="27"/>
      <c r="B78" s="27"/>
      <c r="C78" s="110"/>
      <c r="D78" s="110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</row>
    <row r="79" spans="1:28" ht="12.75" customHeight="1" x14ac:dyDescent="0.2">
      <c r="A79" s="27"/>
      <c r="B79" s="342" t="s">
        <v>88</v>
      </c>
      <c r="C79" s="323" t="str">
        <f>IF(C32=C77,"TOČNO","NETOČNO")</f>
        <v>TOČNO</v>
      </c>
      <c r="D79" s="110"/>
      <c r="E79" s="323" t="str">
        <f t="shared" ref="E79:J79" si="18">IF(E32=E77,"TOČNO","NETOČNO")</f>
        <v>TOČNO</v>
      </c>
      <c r="F79" s="323" t="str">
        <f t="shared" si="18"/>
        <v>TOČNO</v>
      </c>
      <c r="G79" s="323" t="str">
        <f t="shared" si="18"/>
        <v>TOČNO</v>
      </c>
      <c r="H79" s="323" t="str">
        <f t="shared" si="18"/>
        <v>TOČNO</v>
      </c>
      <c r="I79" s="323" t="str">
        <f t="shared" si="18"/>
        <v>TOČNO</v>
      </c>
      <c r="J79" s="323" t="str">
        <f t="shared" si="18"/>
        <v>TOČNO</v>
      </c>
      <c r="K79" s="27"/>
      <c r="L79" s="323" t="str">
        <f t="shared" ref="L79:M79" si="19">IF(L32=L77,"TOČNO","NETOČNO")</f>
        <v>TOČNO</v>
      </c>
      <c r="M79" s="323" t="str">
        <f t="shared" si="19"/>
        <v>TOČNO</v>
      </c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</row>
    <row r="80" spans="1:28" ht="12.75" customHeight="1" x14ac:dyDescent="0.25">
      <c r="A80" s="27"/>
      <c r="B80" s="343"/>
      <c r="C80" s="323" t="str">
        <f>IF(C73='RDG 30.6.26.'!B126,"TOČNO","NETOČNO")</f>
        <v>TOČNO</v>
      </c>
      <c r="D80" s="110"/>
      <c r="E80" s="323" t="str">
        <f>IF(E73='RDG 30.6.26.'!D126,"TOČNO","NETOČNO")</f>
        <v>TOČNO</v>
      </c>
      <c r="F80" s="323" t="str">
        <f>IF(F73='RDG 30.6.26.'!E126,"TOČNO","NETOČNO")</f>
        <v>TOČNO</v>
      </c>
      <c r="G80" s="324" t="str">
        <f>IF(G73='RDG 30.6.26.'!D126+'RDG 30.6.26.'!F126,"TOČNO","NETOČNO")</f>
        <v>TOČNO</v>
      </c>
      <c r="H80" s="323" t="str">
        <f>IF(H73='RDG 30.6.26.'!I126,"TOČNO","NETOČNO")</f>
        <v>TOČNO</v>
      </c>
      <c r="I80" s="324" t="str">
        <f>IF(I73='RDG 30.6.26.'!H126+'RDG 30.6.26.'!J126,"TOČNO","NETOČNO")</f>
        <v>TOČNO</v>
      </c>
      <c r="J80" s="324" t="str">
        <f>IF(J73='RDG 30.6.26.'!M126,"TOČNO","NETOČNO")</f>
        <v>TOČNO</v>
      </c>
      <c r="K80" s="27"/>
      <c r="L80" s="324" t="str">
        <f>IF(L73='RDG 30.6.26.'!O126,"TOČNO","NETOČNO")</f>
        <v>TOČNO</v>
      </c>
      <c r="M80" s="324" t="str">
        <f>IF(M73='RDG 30.6.26.'!O126+'RDG 30.6.26.'!P126,"TOČNO","NETOČNO")</f>
        <v>TOČNO</v>
      </c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</row>
    <row r="81" spans="1:28" ht="12.75" customHeight="1" x14ac:dyDescent="0.2">
      <c r="A81" s="27"/>
      <c r="B81" s="27"/>
      <c r="C81" s="110"/>
      <c r="D81" s="110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</row>
    <row r="82" spans="1:28" ht="12.75" customHeight="1" x14ac:dyDescent="0.2">
      <c r="A82" s="27"/>
      <c r="B82" s="27"/>
      <c r="C82" s="110"/>
      <c r="D82" s="110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</row>
    <row r="83" spans="1:28" ht="27" customHeight="1" x14ac:dyDescent="0.2">
      <c r="A83" s="27"/>
      <c r="B83" s="83" t="s">
        <v>89</v>
      </c>
      <c r="C83" s="344" t="s">
        <v>90</v>
      </c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</row>
    <row r="84" spans="1:28" ht="21" customHeight="1" x14ac:dyDescent="0.2">
      <c r="A84" s="27"/>
      <c r="B84" s="97" t="s">
        <v>39</v>
      </c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</row>
    <row r="85" spans="1:28" ht="27" customHeight="1" x14ac:dyDescent="0.2">
      <c r="A85" s="27"/>
      <c r="B85" s="317" t="s">
        <v>40</v>
      </c>
      <c r="C85" s="339"/>
      <c r="D85" s="338"/>
      <c r="E85" s="338"/>
      <c r="F85" s="338"/>
      <c r="G85" s="338"/>
      <c r="H85" s="338"/>
      <c r="I85" s="338"/>
      <c r="J85" s="338"/>
      <c r="K85" s="338"/>
      <c r="L85" s="338"/>
      <c r="M85" s="338"/>
      <c r="N85" s="338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</row>
    <row r="86" spans="1:28" ht="28.5" customHeight="1" x14ac:dyDescent="0.2">
      <c r="A86" s="27"/>
      <c r="B86" s="317" t="s">
        <v>41</v>
      </c>
      <c r="C86" s="339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338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</row>
    <row r="87" spans="1:28" ht="27.75" customHeight="1" x14ac:dyDescent="0.2">
      <c r="A87" s="27"/>
      <c r="B87" s="317" t="s">
        <v>42</v>
      </c>
      <c r="C87" s="339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</row>
    <row r="88" spans="1:28" ht="37.5" customHeight="1" x14ac:dyDescent="0.2">
      <c r="A88" s="27"/>
      <c r="B88" s="317" t="s">
        <v>91</v>
      </c>
      <c r="C88" s="339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</row>
    <row r="89" spans="1:28" ht="24" customHeight="1" x14ac:dyDescent="0.2">
      <c r="A89" s="27"/>
      <c r="B89" s="317" t="s">
        <v>44</v>
      </c>
      <c r="C89" s="339"/>
      <c r="D89" s="338"/>
      <c r="E89" s="338"/>
      <c r="F89" s="338"/>
      <c r="G89" s="338"/>
      <c r="H89" s="338"/>
      <c r="I89" s="338"/>
      <c r="J89" s="338"/>
      <c r="K89" s="338"/>
      <c r="L89" s="338"/>
      <c r="M89" s="338"/>
      <c r="N89" s="338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</row>
    <row r="90" spans="1:28" ht="24" customHeight="1" x14ac:dyDescent="0.2">
      <c r="A90" s="27"/>
      <c r="B90" s="317" t="s">
        <v>45</v>
      </c>
      <c r="C90" s="339"/>
      <c r="D90" s="338"/>
      <c r="E90" s="338"/>
      <c r="F90" s="338"/>
      <c r="G90" s="338"/>
      <c r="H90" s="338"/>
      <c r="I90" s="338"/>
      <c r="J90" s="338"/>
      <c r="K90" s="338"/>
      <c r="L90" s="338"/>
      <c r="M90" s="338"/>
      <c r="N90" s="338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</row>
    <row r="91" spans="1:28" ht="28.5" customHeight="1" x14ac:dyDescent="0.2">
      <c r="A91" s="27"/>
      <c r="B91" s="317" t="s">
        <v>92</v>
      </c>
      <c r="C91" s="339"/>
      <c r="D91" s="338"/>
      <c r="E91" s="338"/>
      <c r="F91" s="338"/>
      <c r="G91" s="338"/>
      <c r="H91" s="338"/>
      <c r="I91" s="338"/>
      <c r="J91" s="338"/>
      <c r="K91" s="338"/>
      <c r="L91" s="338"/>
      <c r="M91" s="338"/>
      <c r="N91" s="338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</row>
    <row r="92" spans="1:28" ht="18" customHeight="1" x14ac:dyDescent="0.2">
      <c r="A92" s="27"/>
      <c r="B92" s="127" t="s">
        <v>48</v>
      </c>
      <c r="C92" s="110"/>
      <c r="D92" s="110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</row>
    <row r="93" spans="1:28" ht="28.5" customHeight="1" x14ac:dyDescent="0.2">
      <c r="A93" s="27"/>
      <c r="B93" s="318" t="s">
        <v>49</v>
      </c>
      <c r="C93" s="339"/>
      <c r="D93" s="338"/>
      <c r="E93" s="338"/>
      <c r="F93" s="338"/>
      <c r="G93" s="338"/>
      <c r="H93" s="338"/>
      <c r="I93" s="338"/>
      <c r="J93" s="338"/>
      <c r="K93" s="338"/>
      <c r="L93" s="338"/>
      <c r="M93" s="338"/>
      <c r="N93" s="338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</row>
    <row r="94" spans="1:28" ht="28.5" customHeight="1" x14ac:dyDescent="0.2">
      <c r="A94" s="27"/>
      <c r="B94" s="308" t="s">
        <v>50</v>
      </c>
      <c r="C94" s="339"/>
      <c r="D94" s="338"/>
      <c r="E94" s="338"/>
      <c r="F94" s="338"/>
      <c r="G94" s="338"/>
      <c r="H94" s="338"/>
      <c r="I94" s="338"/>
      <c r="J94" s="338"/>
      <c r="K94" s="338"/>
      <c r="L94" s="338"/>
      <c r="M94" s="338"/>
      <c r="N94" s="338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</row>
    <row r="95" spans="1:28" ht="28.5" customHeight="1" x14ac:dyDescent="0.2">
      <c r="A95" s="27"/>
      <c r="B95" s="308" t="s">
        <v>51</v>
      </c>
      <c r="C95" s="339"/>
      <c r="D95" s="338"/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</row>
    <row r="96" spans="1:28" ht="28.5" customHeight="1" x14ac:dyDescent="0.2">
      <c r="A96" s="27"/>
      <c r="B96" s="308" t="s">
        <v>52</v>
      </c>
      <c r="C96" s="339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</row>
    <row r="97" spans="1:28" ht="28.5" customHeight="1" x14ac:dyDescent="0.2">
      <c r="A97" s="27"/>
      <c r="B97" s="308" t="s">
        <v>42</v>
      </c>
      <c r="C97" s="339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</row>
    <row r="98" spans="1:28" ht="28.5" customHeight="1" x14ac:dyDescent="0.2">
      <c r="A98" s="27"/>
      <c r="B98" s="308" t="s">
        <v>44</v>
      </c>
      <c r="C98" s="339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338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</row>
    <row r="99" spans="1:28" ht="28.5" customHeight="1" x14ac:dyDescent="0.2">
      <c r="A99" s="27"/>
      <c r="B99" s="308" t="s">
        <v>53</v>
      </c>
      <c r="C99" s="339"/>
      <c r="D99" s="338"/>
      <c r="E99" s="338"/>
      <c r="F99" s="338"/>
      <c r="G99" s="338"/>
      <c r="H99" s="338"/>
      <c r="I99" s="338"/>
      <c r="J99" s="338"/>
      <c r="K99" s="338"/>
      <c r="L99" s="338"/>
      <c r="M99" s="338"/>
      <c r="N99" s="338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</row>
    <row r="100" spans="1:28" ht="33.75" customHeight="1" x14ac:dyDescent="0.2">
      <c r="A100" s="27"/>
      <c r="B100" s="308" t="s">
        <v>54</v>
      </c>
      <c r="C100" s="339"/>
      <c r="D100" s="338"/>
      <c r="E100" s="338"/>
      <c r="F100" s="338"/>
      <c r="G100" s="338"/>
      <c r="H100" s="338"/>
      <c r="I100" s="338"/>
      <c r="J100" s="338"/>
      <c r="K100" s="338"/>
      <c r="L100" s="338"/>
      <c r="M100" s="338"/>
      <c r="N100" s="338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</row>
    <row r="101" spans="1:28" ht="20.25" customHeight="1" x14ac:dyDescent="0.2">
      <c r="A101" s="27"/>
      <c r="B101" s="128" t="s">
        <v>57</v>
      </c>
      <c r="C101" s="95"/>
      <c r="D101" s="110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</row>
    <row r="102" spans="1:28" ht="24.75" customHeight="1" x14ac:dyDescent="0.2">
      <c r="A102" s="27"/>
      <c r="B102" s="308" t="s">
        <v>58</v>
      </c>
      <c r="C102" s="339"/>
      <c r="D102" s="338"/>
      <c r="E102" s="338"/>
      <c r="F102" s="338"/>
      <c r="G102" s="338"/>
      <c r="H102" s="338"/>
      <c r="I102" s="338"/>
      <c r="J102" s="338"/>
      <c r="K102" s="338"/>
      <c r="L102" s="338"/>
      <c r="M102" s="338"/>
      <c r="N102" s="338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</row>
    <row r="103" spans="1:28" ht="36.75" customHeight="1" x14ac:dyDescent="0.2">
      <c r="A103" s="27"/>
      <c r="B103" s="308" t="s">
        <v>93</v>
      </c>
      <c r="C103" s="339"/>
      <c r="D103" s="338"/>
      <c r="E103" s="338"/>
      <c r="F103" s="338"/>
      <c r="G103" s="338"/>
      <c r="H103" s="338"/>
      <c r="I103" s="338"/>
      <c r="J103" s="338"/>
      <c r="K103" s="338"/>
      <c r="L103" s="338"/>
      <c r="M103" s="338"/>
      <c r="N103" s="338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</row>
    <row r="104" spans="1:28" ht="28.5" customHeight="1" x14ac:dyDescent="0.2">
      <c r="A104" s="27"/>
      <c r="B104" s="308" t="s">
        <v>60</v>
      </c>
      <c r="C104" s="339"/>
      <c r="D104" s="338"/>
      <c r="E104" s="338"/>
      <c r="F104" s="338"/>
      <c r="G104" s="338"/>
      <c r="H104" s="338"/>
      <c r="I104" s="338"/>
      <c r="J104" s="338"/>
      <c r="K104" s="338"/>
      <c r="L104" s="338"/>
      <c r="M104" s="338"/>
      <c r="N104" s="338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</row>
    <row r="105" spans="1:28" ht="27" customHeight="1" x14ac:dyDescent="0.2">
      <c r="A105" s="27"/>
      <c r="B105" s="308" t="s">
        <v>94</v>
      </c>
      <c r="C105" s="339"/>
      <c r="D105" s="338"/>
      <c r="E105" s="338"/>
      <c r="F105" s="338"/>
      <c r="G105" s="338"/>
      <c r="H105" s="338"/>
      <c r="I105" s="338"/>
      <c r="J105" s="338"/>
      <c r="K105" s="338"/>
      <c r="L105" s="338"/>
      <c r="M105" s="338"/>
      <c r="N105" s="338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</row>
    <row r="106" spans="1:28" ht="25.5" customHeight="1" x14ac:dyDescent="0.2">
      <c r="A106" s="27"/>
      <c r="B106" s="308" t="s">
        <v>63</v>
      </c>
      <c r="C106" s="339"/>
      <c r="D106" s="338"/>
      <c r="E106" s="338"/>
      <c r="F106" s="338"/>
      <c r="G106" s="338"/>
      <c r="H106" s="338"/>
      <c r="I106" s="338"/>
      <c r="J106" s="338"/>
      <c r="K106" s="338"/>
      <c r="L106" s="338"/>
      <c r="M106" s="338"/>
      <c r="N106" s="338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</row>
    <row r="107" spans="1:28" ht="30" customHeight="1" x14ac:dyDescent="0.2">
      <c r="A107" s="27"/>
      <c r="B107" s="308" t="s">
        <v>64</v>
      </c>
      <c r="C107" s="339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</row>
    <row r="108" spans="1:28" ht="27" customHeight="1" x14ac:dyDescent="0.2">
      <c r="A108" s="27"/>
      <c r="B108" s="308" t="s">
        <v>65</v>
      </c>
      <c r="C108" s="339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</row>
    <row r="109" spans="1:28" ht="24" customHeight="1" x14ac:dyDescent="0.2">
      <c r="A109" s="27"/>
      <c r="B109" s="308" t="s">
        <v>66</v>
      </c>
      <c r="C109" s="339"/>
      <c r="D109" s="338"/>
      <c r="E109" s="338"/>
      <c r="F109" s="338"/>
      <c r="G109" s="338"/>
      <c r="H109" s="338"/>
      <c r="I109" s="338"/>
      <c r="J109" s="338"/>
      <c r="K109" s="338"/>
      <c r="L109" s="338"/>
      <c r="M109" s="338"/>
      <c r="N109" s="338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</row>
    <row r="110" spans="1:28" ht="23.25" customHeight="1" x14ac:dyDescent="0.2">
      <c r="A110" s="27"/>
      <c r="B110" s="308" t="s">
        <v>67</v>
      </c>
      <c r="C110" s="339"/>
      <c r="D110" s="338"/>
      <c r="E110" s="338"/>
      <c r="F110" s="338"/>
      <c r="G110" s="338"/>
      <c r="H110" s="338"/>
      <c r="I110" s="338"/>
      <c r="J110" s="338"/>
      <c r="K110" s="338"/>
      <c r="L110" s="338"/>
      <c r="M110" s="338"/>
      <c r="N110" s="338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</row>
    <row r="111" spans="1:28" ht="26.25" customHeight="1" x14ac:dyDescent="0.2">
      <c r="A111" s="27"/>
      <c r="B111" s="308" t="s">
        <v>68</v>
      </c>
      <c r="C111" s="339"/>
      <c r="D111" s="338"/>
      <c r="E111" s="338"/>
      <c r="F111" s="338"/>
      <c r="G111" s="338"/>
      <c r="H111" s="338"/>
      <c r="I111" s="338"/>
      <c r="J111" s="338"/>
      <c r="K111" s="338"/>
      <c r="L111" s="338"/>
      <c r="M111" s="338"/>
      <c r="N111" s="338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</row>
    <row r="112" spans="1:28" ht="30" customHeight="1" x14ac:dyDescent="0.2">
      <c r="A112" s="27"/>
      <c r="B112" s="308" t="s">
        <v>95</v>
      </c>
      <c r="C112" s="339"/>
      <c r="D112" s="338"/>
      <c r="E112" s="338"/>
      <c r="F112" s="338"/>
      <c r="G112" s="338"/>
      <c r="H112" s="338"/>
      <c r="I112" s="338"/>
      <c r="J112" s="338"/>
      <c r="K112" s="338"/>
      <c r="L112" s="338"/>
      <c r="M112" s="338"/>
      <c r="N112" s="338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</row>
    <row r="113" spans="1:28" ht="25.5" customHeight="1" x14ac:dyDescent="0.2">
      <c r="A113" s="27"/>
      <c r="B113" s="308" t="s">
        <v>70</v>
      </c>
      <c r="C113" s="339"/>
      <c r="D113" s="338"/>
      <c r="E113" s="338"/>
      <c r="F113" s="338"/>
      <c r="G113" s="338"/>
      <c r="H113" s="338"/>
      <c r="I113" s="338"/>
      <c r="J113" s="338"/>
      <c r="K113" s="338"/>
      <c r="L113" s="338"/>
      <c r="M113" s="338"/>
      <c r="N113" s="338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</row>
    <row r="114" spans="1:28" ht="17.25" customHeight="1" x14ac:dyDescent="0.2">
      <c r="A114" s="27"/>
      <c r="B114" s="127" t="s">
        <v>72</v>
      </c>
      <c r="C114" s="110"/>
      <c r="D114" s="110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</row>
    <row r="115" spans="1:28" ht="38.25" customHeight="1" x14ac:dyDescent="0.2">
      <c r="A115" s="27"/>
      <c r="B115" s="308" t="s">
        <v>96</v>
      </c>
      <c r="C115" s="339"/>
      <c r="D115" s="338"/>
      <c r="E115" s="338"/>
      <c r="F115" s="338"/>
      <c r="G115" s="338"/>
      <c r="H115" s="338"/>
      <c r="I115" s="338"/>
      <c r="J115" s="338"/>
      <c r="K115" s="338"/>
      <c r="L115" s="338"/>
      <c r="M115" s="338"/>
      <c r="N115" s="338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</row>
    <row r="116" spans="1:28" ht="25.5" customHeight="1" x14ac:dyDescent="0.2">
      <c r="A116" s="27"/>
      <c r="B116" s="308" t="s">
        <v>73</v>
      </c>
      <c r="C116" s="339"/>
      <c r="D116" s="338"/>
      <c r="E116" s="338"/>
      <c r="F116" s="338"/>
      <c r="G116" s="338"/>
      <c r="H116" s="338"/>
      <c r="I116" s="338"/>
      <c r="J116" s="338"/>
      <c r="K116" s="338"/>
      <c r="L116" s="338"/>
      <c r="M116" s="338"/>
      <c r="N116" s="338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</row>
    <row r="117" spans="1:28" ht="25.5" customHeight="1" x14ac:dyDescent="0.2">
      <c r="A117" s="27"/>
      <c r="B117" s="308" t="s">
        <v>94</v>
      </c>
      <c r="C117" s="339"/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</row>
    <row r="118" spans="1:28" ht="25.5" customHeight="1" x14ac:dyDescent="0.2">
      <c r="A118" s="27"/>
      <c r="B118" s="308" t="s">
        <v>63</v>
      </c>
      <c r="C118" s="339"/>
      <c r="D118" s="338"/>
      <c r="E118" s="338"/>
      <c r="F118" s="338"/>
      <c r="G118" s="338"/>
      <c r="H118" s="338"/>
      <c r="I118" s="338"/>
      <c r="J118" s="338"/>
      <c r="K118" s="338"/>
      <c r="L118" s="338"/>
      <c r="M118" s="338"/>
      <c r="N118" s="338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</row>
    <row r="119" spans="1:28" ht="25.5" customHeight="1" x14ac:dyDescent="0.2">
      <c r="A119" s="27"/>
      <c r="B119" s="308" t="s">
        <v>65</v>
      </c>
      <c r="C119" s="339"/>
      <c r="D119" s="338"/>
      <c r="E119" s="338"/>
      <c r="F119" s="338"/>
      <c r="G119" s="338"/>
      <c r="H119" s="338"/>
      <c r="I119" s="338"/>
      <c r="J119" s="338"/>
      <c r="K119" s="338"/>
      <c r="L119" s="338"/>
      <c r="M119" s="338"/>
      <c r="N119" s="338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</row>
    <row r="120" spans="1:28" ht="25.5" customHeight="1" x14ac:dyDescent="0.2">
      <c r="A120" s="27"/>
      <c r="B120" s="308" t="s">
        <v>66</v>
      </c>
      <c r="C120" s="339"/>
      <c r="D120" s="338"/>
      <c r="E120" s="338"/>
      <c r="F120" s="338"/>
      <c r="G120" s="338"/>
      <c r="H120" s="338"/>
      <c r="I120" s="338"/>
      <c r="J120" s="338"/>
      <c r="K120" s="338"/>
      <c r="L120" s="338"/>
      <c r="M120" s="338"/>
      <c r="N120" s="338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</row>
    <row r="121" spans="1:28" ht="25.5" customHeight="1" x14ac:dyDescent="0.2">
      <c r="A121" s="27"/>
      <c r="B121" s="308" t="s">
        <v>67</v>
      </c>
      <c r="C121" s="339"/>
      <c r="D121" s="338"/>
      <c r="E121" s="338"/>
      <c r="F121" s="338"/>
      <c r="G121" s="338"/>
      <c r="H121" s="338"/>
      <c r="I121" s="338"/>
      <c r="J121" s="338"/>
      <c r="K121" s="338"/>
      <c r="L121" s="338"/>
      <c r="M121" s="338"/>
      <c r="N121" s="338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</row>
    <row r="122" spans="1:28" ht="25.5" customHeight="1" x14ac:dyDescent="0.2">
      <c r="A122" s="27"/>
      <c r="B122" s="308" t="s">
        <v>68</v>
      </c>
      <c r="C122" s="339"/>
      <c r="D122" s="338"/>
      <c r="E122" s="338"/>
      <c r="F122" s="338"/>
      <c r="G122" s="338"/>
      <c r="H122" s="338"/>
      <c r="I122" s="338"/>
      <c r="J122" s="338"/>
      <c r="K122" s="338"/>
      <c r="L122" s="338"/>
      <c r="M122" s="338"/>
      <c r="N122" s="338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25.5" customHeight="1" x14ac:dyDescent="0.2">
      <c r="A123" s="27"/>
      <c r="B123" s="308" t="s">
        <v>97</v>
      </c>
      <c r="C123" s="339"/>
      <c r="D123" s="338"/>
      <c r="E123" s="338"/>
      <c r="F123" s="338"/>
      <c r="G123" s="338"/>
      <c r="H123" s="338"/>
      <c r="I123" s="338"/>
      <c r="J123" s="338"/>
      <c r="K123" s="338"/>
      <c r="L123" s="338"/>
      <c r="M123" s="338"/>
      <c r="N123" s="338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25.5" customHeight="1" x14ac:dyDescent="0.2">
      <c r="A124" s="27"/>
      <c r="B124" s="308" t="s">
        <v>76</v>
      </c>
      <c r="C124" s="339"/>
      <c r="D124" s="338"/>
      <c r="E124" s="338"/>
      <c r="F124" s="338"/>
      <c r="G124" s="338"/>
      <c r="H124" s="338"/>
      <c r="I124" s="338"/>
      <c r="J124" s="338"/>
      <c r="K124" s="338"/>
      <c r="L124" s="338"/>
      <c r="M124" s="338"/>
      <c r="N124" s="338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</row>
    <row r="125" spans="1:28" ht="18" customHeight="1" x14ac:dyDescent="0.2">
      <c r="A125" s="27"/>
      <c r="B125" s="128" t="s">
        <v>80</v>
      </c>
      <c r="C125" s="95"/>
      <c r="D125" s="110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</row>
    <row r="126" spans="1:28" ht="27" customHeight="1" x14ac:dyDescent="0.2">
      <c r="A126" s="27"/>
      <c r="B126" s="308" t="s">
        <v>81</v>
      </c>
      <c r="C126" s="337"/>
      <c r="D126" s="338"/>
      <c r="E126" s="338"/>
      <c r="F126" s="338"/>
      <c r="G126" s="338"/>
      <c r="H126" s="338"/>
      <c r="I126" s="338"/>
      <c r="J126" s="338"/>
      <c r="K126" s="338"/>
      <c r="L126" s="338"/>
      <c r="M126" s="338"/>
      <c r="N126" s="338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</row>
    <row r="127" spans="1:28" ht="18" customHeight="1" x14ac:dyDescent="0.2">
      <c r="A127" s="27"/>
      <c r="B127" s="308" t="s">
        <v>82</v>
      </c>
      <c r="C127" s="337"/>
      <c r="D127" s="338"/>
      <c r="E127" s="338"/>
      <c r="F127" s="338"/>
      <c r="G127" s="338"/>
      <c r="H127" s="338"/>
      <c r="I127" s="338"/>
      <c r="J127" s="338"/>
      <c r="K127" s="338"/>
      <c r="L127" s="338"/>
      <c r="M127" s="338"/>
      <c r="N127" s="338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</row>
    <row r="128" spans="1:28" ht="18" customHeight="1" x14ac:dyDescent="0.2">
      <c r="A128" s="27"/>
      <c r="B128" s="308" t="s">
        <v>83</v>
      </c>
      <c r="C128" s="337"/>
      <c r="D128" s="338"/>
      <c r="E128" s="338"/>
      <c r="F128" s="338"/>
      <c r="G128" s="338"/>
      <c r="H128" s="338"/>
      <c r="I128" s="338"/>
      <c r="J128" s="338"/>
      <c r="K128" s="338"/>
      <c r="L128" s="338"/>
      <c r="M128" s="338"/>
      <c r="N128" s="338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</row>
    <row r="129" spans="1:28" ht="18" customHeight="1" x14ac:dyDescent="0.2">
      <c r="A129" s="27"/>
      <c r="B129" s="308" t="s">
        <v>84</v>
      </c>
      <c r="C129" s="337"/>
      <c r="D129" s="338"/>
      <c r="E129" s="338"/>
      <c r="F129" s="338"/>
      <c r="G129" s="338"/>
      <c r="H129" s="338"/>
      <c r="I129" s="338"/>
      <c r="J129" s="338"/>
      <c r="K129" s="338"/>
      <c r="L129" s="338"/>
      <c r="M129" s="338"/>
      <c r="N129" s="338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</row>
    <row r="130" spans="1:28" ht="18" customHeight="1" x14ac:dyDescent="0.2">
      <c r="A130" s="27"/>
      <c r="B130" s="308" t="s">
        <v>85</v>
      </c>
      <c r="C130" s="337"/>
      <c r="D130" s="338"/>
      <c r="E130" s="338"/>
      <c r="F130" s="338"/>
      <c r="G130" s="338"/>
      <c r="H130" s="338"/>
      <c r="I130" s="338"/>
      <c r="J130" s="338"/>
      <c r="K130" s="338"/>
      <c r="L130" s="338"/>
      <c r="M130" s="338"/>
      <c r="N130" s="338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</row>
    <row r="131" spans="1:28" ht="18" customHeight="1" x14ac:dyDescent="0.2">
      <c r="A131" s="27"/>
      <c r="B131" s="128"/>
      <c r="C131" s="95"/>
      <c r="D131" s="110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</row>
    <row r="132" spans="1:28" ht="25.5" customHeight="1" x14ac:dyDescent="0.2">
      <c r="A132" s="27"/>
      <c r="B132" s="27"/>
      <c r="C132" s="110"/>
      <c r="D132" s="110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</row>
    <row r="133" spans="1:28" ht="15" customHeight="1" x14ac:dyDescent="0.2">
      <c r="A133" s="129"/>
      <c r="B133" s="129" t="s">
        <v>98</v>
      </c>
      <c r="C133" s="130" t="str">
        <f>REPT('[2]Informacije o klubu'!B33,1)</f>
        <v/>
      </c>
      <c r="D133" s="131"/>
      <c r="E133" s="132"/>
      <c r="F133" s="132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</row>
    <row r="134" spans="1:28" ht="12.75" customHeight="1" x14ac:dyDescent="0.2">
      <c r="A134" s="98"/>
      <c r="B134" s="299" t="str">
        <f>REPT('Informacije _30.6.26.'!B31,1)</f>
        <v/>
      </c>
      <c r="C134" s="134"/>
      <c r="D134" s="134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</row>
    <row r="135" spans="1:28" ht="12.75" customHeight="1" x14ac:dyDescent="0.2">
      <c r="A135" s="27"/>
      <c r="B135" s="98" t="s">
        <v>99</v>
      </c>
      <c r="C135" s="110"/>
      <c r="D135" s="110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</row>
    <row r="136" spans="1:28" ht="12.75" customHeight="1" x14ac:dyDescent="0.25">
      <c r="A136" s="27"/>
      <c r="B136" s="299" t="str">
        <f>REPT('Informacije _30.6.26.'!B11,1)</f>
        <v/>
      </c>
      <c r="C136" s="135"/>
      <c r="D136" s="110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</row>
    <row r="137" spans="1:28" ht="12.75" customHeight="1" x14ac:dyDescent="0.2">
      <c r="A137" s="27"/>
      <c r="B137" s="299" t="str">
        <f>REPT('Informacije _30.6.26.'!B13,1)</f>
        <v/>
      </c>
      <c r="C137" s="110"/>
      <c r="D137" s="110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</row>
    <row r="138" spans="1:28" ht="12.75" customHeight="1" x14ac:dyDescent="0.2">
      <c r="A138" s="27"/>
      <c r="B138" s="27"/>
      <c r="C138" s="110"/>
      <c r="D138" s="110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</row>
    <row r="139" spans="1:28" ht="12.75" customHeight="1" x14ac:dyDescent="0.2">
      <c r="A139" s="27"/>
      <c r="B139" s="98" t="s">
        <v>100</v>
      </c>
      <c r="C139" s="110"/>
      <c r="D139" s="110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</row>
    <row r="140" spans="1:28" ht="12.75" customHeight="1" x14ac:dyDescent="0.2">
      <c r="A140" s="27"/>
      <c r="B140" s="27"/>
      <c r="C140" s="110"/>
      <c r="D140" s="110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</row>
    <row r="141" spans="1:28" ht="12.75" customHeight="1" x14ac:dyDescent="0.2">
      <c r="A141" s="27"/>
      <c r="B141" s="27"/>
      <c r="C141" s="110"/>
      <c r="D141" s="110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</row>
    <row r="142" spans="1:28" ht="12.75" customHeight="1" x14ac:dyDescent="0.2">
      <c r="A142" s="27"/>
      <c r="B142" s="27"/>
      <c r="C142" s="110"/>
      <c r="D142" s="110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</row>
    <row r="143" spans="1:28" ht="12.75" customHeight="1" x14ac:dyDescent="0.2">
      <c r="A143" s="27"/>
      <c r="B143" s="27"/>
      <c r="C143" s="110"/>
      <c r="D143" s="110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</row>
    <row r="144" spans="1:28" ht="12.75" customHeight="1" x14ac:dyDescent="0.2">
      <c r="A144" s="27"/>
      <c r="B144" s="27"/>
      <c r="C144" s="110"/>
      <c r="D144" s="110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</row>
    <row r="145" spans="1:28" ht="12.75" customHeight="1" x14ac:dyDescent="0.2">
      <c r="A145" s="27"/>
      <c r="B145" s="27"/>
      <c r="C145" s="110"/>
      <c r="D145" s="11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</row>
    <row r="146" spans="1:28" ht="12.75" customHeight="1" x14ac:dyDescent="0.2">
      <c r="A146" s="27"/>
      <c r="B146" s="27"/>
      <c r="C146" s="110"/>
      <c r="D146" s="110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</row>
    <row r="147" spans="1:28" ht="12.75" customHeight="1" x14ac:dyDescent="0.2">
      <c r="A147" s="27"/>
      <c r="B147" s="27"/>
      <c r="C147" s="110"/>
      <c r="D147" s="110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</row>
    <row r="148" spans="1:28" ht="12.75" customHeight="1" x14ac:dyDescent="0.2">
      <c r="A148" s="27"/>
      <c r="B148" s="27"/>
      <c r="C148" s="110"/>
      <c r="D148" s="110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</row>
    <row r="149" spans="1:28" ht="12.75" customHeight="1" x14ac:dyDescent="0.2">
      <c r="A149" s="27"/>
      <c r="B149" s="27"/>
      <c r="C149" s="110"/>
      <c r="D149" s="110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</row>
    <row r="150" spans="1:28" ht="12.75" customHeight="1" x14ac:dyDescent="0.2">
      <c r="A150" s="27"/>
      <c r="B150" s="27"/>
      <c r="C150" s="110"/>
      <c r="D150" s="110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12.75" customHeight="1" x14ac:dyDescent="0.2">
      <c r="A151" s="27"/>
      <c r="B151" s="27"/>
      <c r="C151" s="110"/>
      <c r="D151" s="110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</row>
    <row r="152" spans="1:28" ht="12.75" customHeight="1" x14ac:dyDescent="0.2">
      <c r="A152" s="27"/>
      <c r="B152" s="27"/>
      <c r="C152" s="110"/>
      <c r="D152" s="110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</row>
    <row r="153" spans="1:28" ht="12.75" customHeight="1" x14ac:dyDescent="0.2">
      <c r="A153" s="27"/>
      <c r="B153" s="27"/>
      <c r="C153" s="110"/>
      <c r="D153" s="110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</row>
    <row r="154" spans="1:28" ht="12.75" customHeight="1" x14ac:dyDescent="0.2">
      <c r="A154" s="27"/>
      <c r="B154" s="27"/>
      <c r="C154" s="110"/>
      <c r="D154" s="110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</row>
    <row r="155" spans="1:28" ht="12.75" customHeight="1" x14ac:dyDescent="0.2">
      <c r="A155" s="27"/>
      <c r="B155" s="27"/>
      <c r="C155" s="110"/>
      <c r="D155" s="110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</row>
    <row r="156" spans="1:28" ht="12.75" customHeight="1" x14ac:dyDescent="0.2">
      <c r="A156" s="27"/>
      <c r="B156" s="27"/>
      <c r="C156" s="110"/>
      <c r="D156" s="110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</row>
    <row r="157" spans="1:28" ht="12.75" customHeight="1" x14ac:dyDescent="0.2">
      <c r="A157" s="27"/>
      <c r="B157" s="27"/>
      <c r="C157" s="110"/>
      <c r="D157" s="110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</row>
    <row r="158" spans="1:28" ht="12.75" customHeight="1" x14ac:dyDescent="0.2">
      <c r="A158" s="27"/>
      <c r="B158" s="27"/>
      <c r="C158" s="110"/>
      <c r="D158" s="110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</row>
    <row r="159" spans="1:28" ht="12.75" customHeight="1" x14ac:dyDescent="0.2">
      <c r="A159" s="27"/>
      <c r="B159" s="27"/>
      <c r="C159" s="110"/>
      <c r="D159" s="110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</row>
    <row r="160" spans="1:28" ht="12.75" customHeight="1" x14ac:dyDescent="0.2">
      <c r="A160" s="27"/>
      <c r="B160" s="27"/>
      <c r="C160" s="110"/>
      <c r="D160" s="110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</row>
    <row r="161" spans="1:28" ht="12.75" customHeight="1" x14ac:dyDescent="0.2">
      <c r="A161" s="27"/>
      <c r="B161" s="27"/>
      <c r="C161" s="110"/>
      <c r="D161" s="110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</row>
    <row r="162" spans="1:28" ht="12.75" customHeight="1" x14ac:dyDescent="0.2">
      <c r="A162" s="27"/>
      <c r="B162" s="27"/>
      <c r="C162" s="110"/>
      <c r="D162" s="110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</row>
    <row r="163" spans="1:28" ht="12.75" customHeight="1" x14ac:dyDescent="0.2">
      <c r="A163" s="27"/>
      <c r="B163" s="27"/>
      <c r="C163" s="110"/>
      <c r="D163" s="110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</row>
    <row r="164" spans="1:28" ht="12.75" customHeight="1" x14ac:dyDescent="0.2">
      <c r="A164" s="27"/>
      <c r="B164" s="27"/>
      <c r="C164" s="110"/>
      <c r="D164" s="110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</row>
    <row r="165" spans="1:28" ht="12.75" customHeight="1" x14ac:dyDescent="0.2">
      <c r="A165" s="27"/>
      <c r="B165" s="27"/>
      <c r="C165" s="110"/>
      <c r="D165" s="110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</row>
    <row r="166" spans="1:28" ht="12.75" customHeight="1" x14ac:dyDescent="0.2">
      <c r="A166" s="27"/>
      <c r="B166" s="27"/>
      <c r="C166" s="110"/>
      <c r="D166" s="110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</row>
    <row r="167" spans="1:28" ht="12.75" customHeight="1" x14ac:dyDescent="0.2">
      <c r="A167" s="27"/>
      <c r="B167" s="27"/>
      <c r="C167" s="110"/>
      <c r="D167" s="110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</row>
    <row r="168" spans="1:28" ht="12.75" customHeight="1" x14ac:dyDescent="0.2">
      <c r="A168" s="27"/>
      <c r="B168" s="27"/>
      <c r="C168" s="110"/>
      <c r="D168" s="110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</row>
    <row r="169" spans="1:28" ht="12.75" customHeight="1" x14ac:dyDescent="0.2">
      <c r="A169" s="27"/>
      <c r="B169" s="27"/>
      <c r="C169" s="110"/>
      <c r="D169" s="110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</row>
    <row r="170" spans="1:28" ht="12.75" customHeight="1" x14ac:dyDescent="0.2">
      <c r="A170" s="27"/>
      <c r="B170" s="27"/>
      <c r="C170" s="110"/>
      <c r="D170" s="110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</row>
    <row r="171" spans="1:28" ht="12.75" customHeight="1" x14ac:dyDescent="0.2">
      <c r="A171" s="27"/>
      <c r="B171" s="27"/>
      <c r="C171" s="110"/>
      <c r="D171" s="110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</row>
    <row r="172" spans="1:28" ht="12.75" customHeight="1" x14ac:dyDescent="0.2">
      <c r="A172" s="27"/>
      <c r="B172" s="27"/>
      <c r="C172" s="110"/>
      <c r="D172" s="110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12.75" customHeight="1" x14ac:dyDescent="0.2">
      <c r="A173" s="27"/>
      <c r="B173" s="27"/>
      <c r="C173" s="110"/>
      <c r="D173" s="110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2.75" customHeight="1" x14ac:dyDescent="0.2">
      <c r="A174" s="27"/>
      <c r="B174" s="27"/>
      <c r="C174" s="110"/>
      <c r="D174" s="110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</row>
    <row r="175" spans="1:28" ht="12.75" customHeight="1" x14ac:dyDescent="0.2">
      <c r="A175" s="27"/>
      <c r="B175" s="27"/>
      <c r="C175" s="110"/>
      <c r="D175" s="110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</row>
    <row r="176" spans="1:28" ht="12.75" customHeight="1" x14ac:dyDescent="0.2">
      <c r="A176" s="27"/>
      <c r="B176" s="27"/>
      <c r="C176" s="110"/>
      <c r="D176" s="110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</row>
    <row r="177" spans="1:28" ht="12.75" customHeight="1" x14ac:dyDescent="0.2">
      <c r="A177" s="27"/>
      <c r="B177" s="27"/>
      <c r="C177" s="110"/>
      <c r="D177" s="110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</row>
    <row r="178" spans="1:28" ht="12.75" customHeight="1" x14ac:dyDescent="0.2">
      <c r="A178" s="27"/>
      <c r="B178" s="27"/>
      <c r="C178" s="110"/>
      <c r="D178" s="110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</row>
    <row r="179" spans="1:28" ht="12.75" customHeight="1" x14ac:dyDescent="0.2">
      <c r="A179" s="27"/>
      <c r="B179" s="27"/>
      <c r="C179" s="110"/>
      <c r="D179" s="110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</row>
    <row r="180" spans="1:28" ht="12.75" customHeight="1" x14ac:dyDescent="0.2">
      <c r="A180" s="27"/>
      <c r="B180" s="27"/>
      <c r="C180" s="110"/>
      <c r="D180" s="110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</row>
    <row r="181" spans="1:28" ht="12.75" customHeight="1" x14ac:dyDescent="0.2">
      <c r="A181" s="27"/>
      <c r="B181" s="27"/>
      <c r="C181" s="110"/>
      <c r="D181" s="110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</row>
    <row r="182" spans="1:28" ht="12.75" customHeight="1" x14ac:dyDescent="0.2">
      <c r="A182" s="27"/>
      <c r="B182" s="27"/>
      <c r="C182" s="110"/>
      <c r="D182" s="110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</row>
    <row r="183" spans="1:28" ht="12.75" customHeight="1" x14ac:dyDescent="0.2">
      <c r="A183" s="27"/>
      <c r="B183" s="27"/>
      <c r="C183" s="110"/>
      <c r="D183" s="110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</row>
    <row r="184" spans="1:28" ht="12.75" customHeight="1" x14ac:dyDescent="0.2">
      <c r="A184" s="27"/>
      <c r="B184" s="27"/>
      <c r="C184" s="110"/>
      <c r="D184" s="110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</row>
    <row r="185" spans="1:28" ht="12.75" customHeight="1" x14ac:dyDescent="0.2">
      <c r="A185" s="27"/>
      <c r="B185" s="27"/>
      <c r="C185" s="110"/>
      <c r="D185" s="110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</row>
    <row r="186" spans="1:28" ht="12.75" customHeight="1" x14ac:dyDescent="0.2">
      <c r="A186" s="27"/>
      <c r="B186" s="27"/>
      <c r="C186" s="110"/>
      <c r="D186" s="110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</row>
    <row r="187" spans="1:28" ht="12.75" customHeight="1" x14ac:dyDescent="0.2">
      <c r="A187" s="27"/>
      <c r="B187" s="27"/>
      <c r="C187" s="110"/>
      <c r="D187" s="110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</row>
    <row r="188" spans="1:28" ht="12.75" customHeight="1" x14ac:dyDescent="0.2">
      <c r="A188" s="27"/>
      <c r="B188" s="27"/>
      <c r="C188" s="110"/>
      <c r="D188" s="110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</row>
    <row r="189" spans="1:28" ht="12.75" customHeight="1" x14ac:dyDescent="0.2">
      <c r="A189" s="27"/>
      <c r="B189" s="27"/>
      <c r="C189" s="110"/>
      <c r="D189" s="110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</row>
    <row r="190" spans="1:28" ht="12.75" customHeight="1" x14ac:dyDescent="0.2">
      <c r="A190" s="27"/>
      <c r="B190" s="27"/>
      <c r="C190" s="110"/>
      <c r="D190" s="110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12.75" customHeight="1" x14ac:dyDescent="0.2">
      <c r="A191" s="27"/>
      <c r="B191" s="27"/>
      <c r="C191" s="110"/>
      <c r="D191" s="110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</row>
    <row r="192" spans="1:28" ht="12.75" customHeight="1" x14ac:dyDescent="0.2">
      <c r="A192" s="27"/>
      <c r="B192" s="27"/>
      <c r="C192" s="110"/>
      <c r="D192" s="110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</row>
    <row r="193" spans="1:28" ht="12.75" customHeight="1" x14ac:dyDescent="0.2">
      <c r="A193" s="27"/>
      <c r="B193" s="27"/>
      <c r="C193" s="110"/>
      <c r="D193" s="110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</row>
    <row r="194" spans="1:28" ht="12.75" customHeight="1" x14ac:dyDescent="0.2">
      <c r="A194" s="27"/>
      <c r="B194" s="27"/>
      <c r="C194" s="110"/>
      <c r="D194" s="110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</row>
    <row r="195" spans="1:28" ht="12.75" customHeight="1" x14ac:dyDescent="0.2">
      <c r="A195" s="27"/>
      <c r="B195" s="27"/>
      <c r="C195" s="110"/>
      <c r="D195" s="110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</row>
    <row r="196" spans="1:28" ht="12.75" customHeight="1" x14ac:dyDescent="0.2">
      <c r="A196" s="27"/>
      <c r="B196" s="27"/>
      <c r="C196" s="110"/>
      <c r="D196" s="110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</row>
    <row r="197" spans="1:28" ht="12.75" customHeight="1" x14ac:dyDescent="0.2">
      <c r="A197" s="27"/>
      <c r="B197" s="27"/>
      <c r="C197" s="110"/>
      <c r="D197" s="110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</row>
    <row r="198" spans="1:28" ht="12.75" customHeight="1" x14ac:dyDescent="0.2">
      <c r="A198" s="27"/>
      <c r="B198" s="27"/>
      <c r="C198" s="110"/>
      <c r="D198" s="110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</row>
    <row r="199" spans="1:28" ht="12.75" customHeight="1" x14ac:dyDescent="0.2">
      <c r="A199" s="27"/>
      <c r="B199" s="27"/>
      <c r="C199" s="110"/>
      <c r="D199" s="110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</row>
    <row r="200" spans="1:28" ht="12.75" customHeight="1" x14ac:dyDescent="0.2">
      <c r="A200" s="27"/>
      <c r="B200" s="27"/>
      <c r="C200" s="110"/>
      <c r="D200" s="110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</row>
    <row r="201" spans="1:28" ht="12.75" customHeight="1" x14ac:dyDescent="0.2">
      <c r="A201" s="27"/>
      <c r="B201" s="27"/>
      <c r="C201" s="110"/>
      <c r="D201" s="110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</row>
    <row r="202" spans="1:28" ht="12.75" customHeight="1" x14ac:dyDescent="0.2">
      <c r="A202" s="27"/>
      <c r="B202" s="27"/>
      <c r="C202" s="110"/>
      <c r="D202" s="110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</row>
    <row r="203" spans="1:28" ht="12.75" customHeight="1" x14ac:dyDescent="0.2">
      <c r="A203" s="27"/>
      <c r="B203" s="27"/>
      <c r="C203" s="110"/>
      <c r="D203" s="110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</row>
    <row r="204" spans="1:28" ht="12.75" customHeight="1" x14ac:dyDescent="0.2">
      <c r="A204" s="27"/>
      <c r="B204" s="27"/>
      <c r="C204" s="110"/>
      <c r="D204" s="110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</row>
    <row r="205" spans="1:28" ht="12.75" customHeight="1" x14ac:dyDescent="0.2">
      <c r="A205" s="27"/>
      <c r="B205" s="27"/>
      <c r="C205" s="110"/>
      <c r="D205" s="110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</row>
    <row r="206" spans="1:28" ht="12.75" customHeight="1" x14ac:dyDescent="0.2">
      <c r="A206" s="27"/>
      <c r="B206" s="27"/>
      <c r="C206" s="110"/>
      <c r="D206" s="110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</row>
    <row r="207" spans="1:28" ht="12.75" customHeight="1" x14ac:dyDescent="0.2">
      <c r="A207" s="27"/>
      <c r="B207" s="27"/>
      <c r="C207" s="110"/>
      <c r="D207" s="110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</row>
    <row r="208" spans="1:28" ht="12.75" customHeight="1" x14ac:dyDescent="0.2">
      <c r="A208" s="27"/>
      <c r="B208" s="27"/>
      <c r="C208" s="110"/>
      <c r="D208" s="110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</row>
    <row r="209" spans="1:28" ht="12.75" customHeight="1" x14ac:dyDescent="0.2">
      <c r="A209" s="27"/>
      <c r="B209" s="27"/>
      <c r="C209" s="110"/>
      <c r="D209" s="110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</row>
    <row r="210" spans="1:28" ht="12.75" customHeight="1" x14ac:dyDescent="0.2">
      <c r="A210" s="27"/>
      <c r="B210" s="27"/>
      <c r="C210" s="110"/>
      <c r="D210" s="110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</row>
    <row r="211" spans="1:28" ht="12.75" customHeight="1" x14ac:dyDescent="0.2">
      <c r="A211" s="27"/>
      <c r="B211" s="27"/>
      <c r="C211" s="110"/>
      <c r="D211" s="110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</row>
    <row r="212" spans="1:28" ht="12.75" customHeight="1" x14ac:dyDescent="0.2">
      <c r="A212" s="27"/>
      <c r="B212" s="27"/>
      <c r="C212" s="110"/>
      <c r="D212" s="110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</row>
    <row r="213" spans="1:28" ht="12.75" customHeight="1" x14ac:dyDescent="0.2">
      <c r="A213" s="27"/>
      <c r="B213" s="27"/>
      <c r="C213" s="110"/>
      <c r="D213" s="110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</row>
    <row r="214" spans="1:28" ht="12.75" customHeight="1" x14ac:dyDescent="0.2">
      <c r="A214" s="27"/>
      <c r="B214" s="27"/>
      <c r="C214" s="110"/>
      <c r="D214" s="110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</row>
    <row r="215" spans="1:28" ht="12.75" customHeight="1" x14ac:dyDescent="0.2">
      <c r="A215" s="27"/>
      <c r="B215" s="27"/>
      <c r="C215" s="110"/>
      <c r="D215" s="110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</row>
    <row r="216" spans="1:28" ht="12.75" customHeight="1" x14ac:dyDescent="0.2">
      <c r="A216" s="27"/>
      <c r="B216" s="27"/>
      <c r="C216" s="110"/>
      <c r="D216" s="110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</row>
    <row r="217" spans="1:28" ht="12.75" customHeight="1" x14ac:dyDescent="0.2">
      <c r="A217" s="27"/>
      <c r="B217" s="27"/>
      <c r="C217" s="110"/>
      <c r="D217" s="110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</row>
    <row r="218" spans="1:28" ht="12.75" customHeight="1" x14ac:dyDescent="0.2">
      <c r="A218" s="27"/>
      <c r="B218" s="27"/>
      <c r="C218" s="110"/>
      <c r="D218" s="110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</row>
    <row r="219" spans="1:28" ht="12.75" customHeight="1" x14ac:dyDescent="0.2">
      <c r="A219" s="27"/>
      <c r="B219" s="27"/>
      <c r="C219" s="110"/>
      <c r="D219" s="110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</row>
    <row r="220" spans="1:28" ht="12.75" customHeight="1" x14ac:dyDescent="0.2">
      <c r="A220" s="27"/>
      <c r="B220" s="27"/>
      <c r="C220" s="110"/>
      <c r="D220" s="110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ht="12.75" customHeight="1" x14ac:dyDescent="0.2">
      <c r="A221" s="27"/>
      <c r="B221" s="27"/>
      <c r="C221" s="110"/>
      <c r="D221" s="110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</row>
    <row r="222" spans="1:28" ht="12.75" customHeight="1" x14ac:dyDescent="0.2">
      <c r="A222" s="27"/>
      <c r="B222" s="27"/>
      <c r="C222" s="110"/>
      <c r="D222" s="110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</row>
    <row r="223" spans="1:28" ht="12.75" customHeight="1" x14ac:dyDescent="0.2">
      <c r="A223" s="27"/>
      <c r="B223" s="27"/>
      <c r="C223" s="110"/>
      <c r="D223" s="110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</row>
    <row r="224" spans="1:28" ht="12.75" customHeight="1" x14ac:dyDescent="0.2">
      <c r="A224" s="27"/>
      <c r="B224" s="27"/>
      <c r="C224" s="110"/>
      <c r="D224" s="110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</row>
    <row r="225" spans="1:28" ht="12.75" customHeight="1" x14ac:dyDescent="0.2">
      <c r="A225" s="27"/>
      <c r="B225" s="27"/>
      <c r="C225" s="110"/>
      <c r="D225" s="110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</row>
    <row r="226" spans="1:28" ht="12.75" customHeight="1" x14ac:dyDescent="0.2">
      <c r="A226" s="27"/>
      <c r="B226" s="27"/>
      <c r="C226" s="110"/>
      <c r="D226" s="110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</row>
    <row r="227" spans="1:28" ht="12.75" customHeight="1" x14ac:dyDescent="0.2">
      <c r="A227" s="27"/>
      <c r="B227" s="27"/>
      <c r="C227" s="110"/>
      <c r="D227" s="110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</row>
    <row r="228" spans="1:28" ht="12.75" customHeight="1" x14ac:dyDescent="0.2">
      <c r="A228" s="27"/>
      <c r="B228" s="27"/>
      <c r="C228" s="110"/>
      <c r="D228" s="110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</row>
    <row r="229" spans="1:28" ht="12.75" customHeight="1" x14ac:dyDescent="0.2">
      <c r="A229" s="27"/>
      <c r="B229" s="27"/>
      <c r="C229" s="110"/>
      <c r="D229" s="110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</row>
    <row r="230" spans="1:28" ht="12.75" customHeight="1" x14ac:dyDescent="0.2">
      <c r="A230" s="27"/>
      <c r="B230" s="27"/>
      <c r="C230" s="110"/>
      <c r="D230" s="110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</row>
    <row r="231" spans="1:28" ht="12.75" customHeight="1" x14ac:dyDescent="0.2">
      <c r="A231" s="27"/>
      <c r="B231" s="27"/>
      <c r="C231" s="110"/>
      <c r="D231" s="110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</row>
    <row r="232" spans="1:28" ht="12.75" customHeight="1" x14ac:dyDescent="0.2">
      <c r="A232" s="27"/>
      <c r="B232" s="27"/>
      <c r="C232" s="110"/>
      <c r="D232" s="110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</row>
    <row r="233" spans="1:28" ht="12.75" customHeight="1" x14ac:dyDescent="0.2">
      <c r="A233" s="27"/>
      <c r="B233" s="27"/>
      <c r="C233" s="110"/>
      <c r="D233" s="110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</row>
    <row r="234" spans="1:28" ht="12.75" customHeight="1" x14ac:dyDescent="0.2">
      <c r="A234" s="27"/>
      <c r="B234" s="27"/>
      <c r="C234" s="110"/>
      <c r="D234" s="110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</row>
    <row r="235" spans="1:28" ht="12.75" customHeight="1" x14ac:dyDescent="0.2">
      <c r="A235" s="27"/>
      <c r="B235" s="27"/>
      <c r="C235" s="110"/>
      <c r="D235" s="110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</row>
    <row r="236" spans="1:28" ht="12.75" customHeight="1" x14ac:dyDescent="0.2">
      <c r="A236" s="27"/>
      <c r="B236" s="27"/>
      <c r="C236" s="110"/>
      <c r="D236" s="110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</row>
    <row r="237" spans="1:28" ht="12.75" customHeight="1" x14ac:dyDescent="0.2">
      <c r="A237" s="27"/>
      <c r="B237" s="27"/>
      <c r="C237" s="110"/>
      <c r="D237" s="110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</row>
    <row r="238" spans="1:28" ht="12.75" customHeight="1" x14ac:dyDescent="0.2">
      <c r="A238" s="27"/>
      <c r="B238" s="27"/>
      <c r="C238" s="110"/>
      <c r="D238" s="110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</row>
    <row r="239" spans="1:28" ht="12.75" customHeight="1" x14ac:dyDescent="0.2">
      <c r="A239" s="27"/>
      <c r="B239" s="27"/>
      <c r="C239" s="110"/>
      <c r="D239" s="110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</row>
    <row r="240" spans="1:28" ht="12.75" customHeight="1" x14ac:dyDescent="0.2">
      <c r="A240" s="27"/>
      <c r="B240" s="27"/>
      <c r="C240" s="110"/>
      <c r="D240" s="110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</row>
    <row r="241" spans="1:28" ht="12.75" customHeight="1" x14ac:dyDescent="0.2">
      <c r="A241" s="27"/>
      <c r="B241" s="27"/>
      <c r="C241" s="110"/>
      <c r="D241" s="110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</row>
    <row r="242" spans="1:28" ht="12.75" customHeight="1" x14ac:dyDescent="0.2">
      <c r="A242" s="27"/>
      <c r="B242" s="27"/>
      <c r="C242" s="110"/>
      <c r="D242" s="110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</row>
    <row r="243" spans="1:28" ht="12.75" customHeight="1" x14ac:dyDescent="0.2">
      <c r="A243" s="27"/>
      <c r="B243" s="27"/>
      <c r="C243" s="110"/>
      <c r="D243" s="110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</row>
    <row r="244" spans="1:28" ht="12.75" customHeight="1" x14ac:dyDescent="0.2">
      <c r="A244" s="27"/>
      <c r="B244" s="27"/>
      <c r="C244" s="110"/>
      <c r="D244" s="110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</row>
    <row r="245" spans="1:28" ht="12.75" customHeight="1" x14ac:dyDescent="0.2">
      <c r="A245" s="27"/>
      <c r="B245" s="27"/>
      <c r="C245" s="110"/>
      <c r="D245" s="110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</row>
    <row r="246" spans="1:28" ht="12.75" customHeight="1" x14ac:dyDescent="0.2">
      <c r="A246" s="27"/>
      <c r="B246" s="27"/>
      <c r="C246" s="110"/>
      <c r="D246" s="110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</row>
    <row r="247" spans="1:28" ht="12.75" customHeight="1" x14ac:dyDescent="0.2">
      <c r="A247" s="27"/>
      <c r="B247" s="27"/>
      <c r="C247" s="110"/>
      <c r="D247" s="110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</row>
    <row r="248" spans="1:28" ht="12.75" customHeight="1" x14ac:dyDescent="0.2">
      <c r="A248" s="27"/>
      <c r="B248" s="27"/>
      <c r="C248" s="110"/>
      <c r="D248" s="110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</row>
    <row r="249" spans="1:28" ht="12.75" customHeight="1" x14ac:dyDescent="0.2">
      <c r="A249" s="27"/>
      <c r="B249" s="27"/>
      <c r="C249" s="110"/>
      <c r="D249" s="110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</row>
    <row r="250" spans="1:28" ht="12.75" customHeight="1" x14ac:dyDescent="0.2">
      <c r="A250" s="27"/>
      <c r="B250" s="27"/>
      <c r="C250" s="110"/>
      <c r="D250" s="110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</row>
    <row r="251" spans="1:28" ht="12.75" customHeight="1" x14ac:dyDescent="0.2">
      <c r="A251" s="27"/>
      <c r="B251" s="27"/>
      <c r="C251" s="110"/>
      <c r="D251" s="110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</row>
    <row r="252" spans="1:28" ht="12.75" customHeight="1" x14ac:dyDescent="0.2">
      <c r="A252" s="27"/>
      <c r="B252" s="27"/>
      <c r="C252" s="110"/>
      <c r="D252" s="110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</row>
    <row r="253" spans="1:28" ht="12.75" customHeight="1" x14ac:dyDescent="0.2">
      <c r="A253" s="27"/>
      <c r="B253" s="27"/>
      <c r="C253" s="110"/>
      <c r="D253" s="110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</row>
    <row r="254" spans="1:28" ht="12.75" customHeight="1" x14ac:dyDescent="0.2">
      <c r="A254" s="27"/>
      <c r="B254" s="27"/>
      <c r="C254" s="110"/>
      <c r="D254" s="110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</row>
    <row r="255" spans="1:28" ht="12.75" customHeight="1" x14ac:dyDescent="0.2">
      <c r="A255" s="27"/>
      <c r="B255" s="27"/>
      <c r="C255" s="110"/>
      <c r="D255" s="110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</row>
    <row r="256" spans="1:28" ht="12.75" customHeight="1" x14ac:dyDescent="0.2">
      <c r="A256" s="27"/>
      <c r="B256" s="27"/>
      <c r="C256" s="110"/>
      <c r="D256" s="110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</row>
    <row r="257" spans="1:28" ht="12.75" customHeight="1" x14ac:dyDescent="0.2">
      <c r="A257" s="27"/>
      <c r="B257" s="27"/>
      <c r="C257" s="110"/>
      <c r="D257" s="110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</row>
    <row r="258" spans="1:28" ht="12.75" customHeight="1" x14ac:dyDescent="0.2">
      <c r="A258" s="27"/>
      <c r="B258" s="27"/>
      <c r="C258" s="110"/>
      <c r="D258" s="110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</row>
    <row r="259" spans="1:28" ht="12.75" customHeight="1" x14ac:dyDescent="0.2">
      <c r="A259" s="27"/>
      <c r="B259" s="27"/>
      <c r="C259" s="110"/>
      <c r="D259" s="110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</row>
    <row r="260" spans="1:28" ht="12.75" customHeight="1" x14ac:dyDescent="0.2">
      <c r="A260" s="27"/>
      <c r="B260" s="27"/>
      <c r="C260" s="110"/>
      <c r="D260" s="110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</row>
    <row r="261" spans="1:28" ht="12.75" customHeight="1" x14ac:dyDescent="0.2">
      <c r="A261" s="27"/>
      <c r="B261" s="27"/>
      <c r="C261" s="110"/>
      <c r="D261" s="110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</row>
    <row r="262" spans="1:28" ht="12.75" customHeight="1" x14ac:dyDescent="0.2">
      <c r="A262" s="27"/>
      <c r="B262" s="27"/>
      <c r="C262" s="110"/>
      <c r="D262" s="110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</row>
    <row r="263" spans="1:28" ht="12.75" customHeight="1" x14ac:dyDescent="0.2">
      <c r="A263" s="27"/>
      <c r="B263" s="27"/>
      <c r="C263" s="110"/>
      <c r="D263" s="110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</row>
    <row r="264" spans="1:28" ht="12.75" customHeight="1" x14ac:dyDescent="0.2">
      <c r="A264" s="27"/>
      <c r="B264" s="27"/>
      <c r="C264" s="110"/>
      <c r="D264" s="110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</row>
    <row r="265" spans="1:28" ht="12.75" customHeight="1" x14ac:dyDescent="0.2">
      <c r="A265" s="27"/>
      <c r="B265" s="27"/>
      <c r="C265" s="110"/>
      <c r="D265" s="110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</row>
    <row r="266" spans="1:28" ht="12.75" customHeight="1" x14ac:dyDescent="0.2">
      <c r="A266" s="27"/>
      <c r="B266" s="27"/>
      <c r="C266" s="110"/>
      <c r="D266" s="110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</row>
    <row r="267" spans="1:28" ht="12.75" customHeight="1" x14ac:dyDescent="0.2">
      <c r="A267" s="27"/>
      <c r="B267" s="27"/>
      <c r="C267" s="110"/>
      <c r="D267" s="110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</row>
    <row r="268" spans="1:28" ht="12.75" customHeight="1" x14ac:dyDescent="0.2">
      <c r="A268" s="27"/>
      <c r="B268" s="27"/>
      <c r="C268" s="110"/>
      <c r="D268" s="110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</row>
    <row r="269" spans="1:28" ht="12.75" customHeight="1" x14ac:dyDescent="0.2">
      <c r="A269" s="27"/>
      <c r="B269" s="27"/>
      <c r="C269" s="110"/>
      <c r="D269" s="110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</row>
    <row r="270" spans="1:28" ht="12.75" customHeight="1" x14ac:dyDescent="0.2">
      <c r="A270" s="27"/>
      <c r="B270" s="27"/>
      <c r="C270" s="110"/>
      <c r="D270" s="110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</row>
    <row r="271" spans="1:28" ht="12.75" customHeight="1" x14ac:dyDescent="0.2">
      <c r="A271" s="27"/>
      <c r="B271" s="27"/>
      <c r="C271" s="110"/>
      <c r="D271" s="110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</row>
    <row r="272" spans="1:28" ht="12.75" customHeight="1" x14ac:dyDescent="0.2">
      <c r="A272" s="27"/>
      <c r="B272" s="27"/>
      <c r="C272" s="110"/>
      <c r="D272" s="110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</row>
    <row r="273" spans="1:28" ht="12.75" customHeight="1" x14ac:dyDescent="0.2">
      <c r="A273" s="27"/>
      <c r="B273" s="27"/>
      <c r="C273" s="110"/>
      <c r="D273" s="110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</row>
    <row r="274" spans="1:28" ht="12.75" customHeight="1" x14ac:dyDescent="0.2">
      <c r="A274" s="27"/>
      <c r="B274" s="27"/>
      <c r="C274" s="110"/>
      <c r="D274" s="110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</row>
    <row r="275" spans="1:28" ht="12.75" customHeight="1" x14ac:dyDescent="0.2">
      <c r="A275" s="27"/>
      <c r="B275" s="27"/>
      <c r="C275" s="110"/>
      <c r="D275" s="110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</row>
    <row r="276" spans="1:28" ht="12.75" customHeight="1" x14ac:dyDescent="0.2">
      <c r="A276" s="27"/>
      <c r="B276" s="27"/>
      <c r="C276" s="110"/>
      <c r="D276" s="110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</row>
    <row r="277" spans="1:28" ht="12.75" customHeight="1" x14ac:dyDescent="0.2">
      <c r="A277" s="27"/>
      <c r="B277" s="27"/>
      <c r="C277" s="110"/>
      <c r="D277" s="110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</row>
    <row r="278" spans="1:28" ht="12.75" customHeight="1" x14ac:dyDescent="0.2">
      <c r="A278" s="27"/>
      <c r="B278" s="27"/>
      <c r="C278" s="110"/>
      <c r="D278" s="110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</row>
    <row r="279" spans="1:28" ht="12.75" customHeight="1" x14ac:dyDescent="0.2">
      <c r="A279" s="27"/>
      <c r="B279" s="27"/>
      <c r="C279" s="110"/>
      <c r="D279" s="110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</row>
    <row r="280" spans="1:28" ht="12.75" customHeight="1" x14ac:dyDescent="0.2">
      <c r="A280" s="27"/>
      <c r="B280" s="27"/>
      <c r="C280" s="110"/>
      <c r="D280" s="110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</row>
    <row r="281" spans="1:28" ht="12.75" customHeight="1" x14ac:dyDescent="0.2">
      <c r="A281" s="27"/>
      <c r="B281" s="27"/>
      <c r="C281" s="110"/>
      <c r="D281" s="110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</row>
    <row r="282" spans="1:28" ht="12.75" customHeight="1" x14ac:dyDescent="0.2">
      <c r="A282" s="27"/>
      <c r="B282" s="27"/>
      <c r="C282" s="110"/>
      <c r="D282" s="110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</row>
    <row r="283" spans="1:28" ht="12.75" customHeight="1" x14ac:dyDescent="0.2">
      <c r="A283" s="27"/>
      <c r="B283" s="27"/>
      <c r="C283" s="110"/>
      <c r="D283" s="110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</row>
    <row r="284" spans="1:28" ht="12.75" customHeight="1" x14ac:dyDescent="0.2">
      <c r="A284" s="27"/>
      <c r="B284" s="27"/>
      <c r="C284" s="110"/>
      <c r="D284" s="110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</row>
    <row r="285" spans="1:28" ht="12.75" customHeight="1" x14ac:dyDescent="0.2">
      <c r="A285" s="27"/>
      <c r="B285" s="27"/>
      <c r="C285" s="110"/>
      <c r="D285" s="110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</row>
    <row r="286" spans="1:28" ht="12.75" customHeight="1" x14ac:dyDescent="0.2">
      <c r="A286" s="27"/>
      <c r="B286" s="27"/>
      <c r="C286" s="110"/>
      <c r="D286" s="110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</row>
    <row r="287" spans="1:28" ht="12.75" customHeight="1" x14ac:dyDescent="0.2">
      <c r="A287" s="27"/>
      <c r="B287" s="27"/>
      <c r="C287" s="110"/>
      <c r="D287" s="110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</row>
    <row r="288" spans="1:28" ht="12.75" customHeight="1" x14ac:dyDescent="0.2">
      <c r="A288" s="27"/>
      <c r="B288" s="27"/>
      <c r="C288" s="110"/>
      <c r="D288" s="110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</row>
    <row r="289" spans="1:28" ht="12.75" customHeight="1" x14ac:dyDescent="0.2">
      <c r="A289" s="27"/>
      <c r="B289" s="27"/>
      <c r="C289" s="110"/>
      <c r="D289" s="110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</row>
    <row r="290" spans="1:28" ht="12.75" customHeight="1" x14ac:dyDescent="0.2">
      <c r="A290" s="27"/>
      <c r="B290" s="27"/>
      <c r="C290" s="110"/>
      <c r="D290" s="110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</row>
    <row r="291" spans="1:28" ht="12.75" customHeight="1" x14ac:dyDescent="0.2">
      <c r="A291" s="27"/>
      <c r="B291" s="27"/>
      <c r="C291" s="110"/>
      <c r="D291" s="110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</row>
    <row r="292" spans="1:28" ht="12.75" customHeight="1" x14ac:dyDescent="0.2">
      <c r="A292" s="27"/>
      <c r="B292" s="27"/>
      <c r="C292" s="110"/>
      <c r="D292" s="110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</row>
    <row r="293" spans="1:28" ht="12.75" customHeight="1" x14ac:dyDescent="0.2">
      <c r="A293" s="27"/>
      <c r="B293" s="27"/>
      <c r="C293" s="110"/>
      <c r="D293" s="110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</row>
    <row r="294" spans="1:28" ht="12.75" customHeight="1" x14ac:dyDescent="0.2">
      <c r="A294" s="27"/>
      <c r="B294" s="27"/>
      <c r="C294" s="110"/>
      <c r="D294" s="110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</row>
    <row r="295" spans="1:28" ht="12.75" customHeight="1" x14ac:dyDescent="0.2">
      <c r="A295" s="27"/>
      <c r="B295" s="27"/>
      <c r="C295" s="110"/>
      <c r="D295" s="110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</row>
    <row r="296" spans="1:28" ht="12.75" customHeight="1" x14ac:dyDescent="0.2">
      <c r="A296" s="27"/>
      <c r="B296" s="27"/>
      <c r="C296" s="110"/>
      <c r="D296" s="110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</row>
    <row r="297" spans="1:28" ht="12.75" customHeight="1" x14ac:dyDescent="0.2">
      <c r="A297" s="27"/>
      <c r="B297" s="27"/>
      <c r="C297" s="110"/>
      <c r="D297" s="110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</row>
    <row r="298" spans="1:28" ht="12.75" customHeight="1" x14ac:dyDescent="0.2">
      <c r="A298" s="27"/>
      <c r="B298" s="27"/>
      <c r="C298" s="110"/>
      <c r="D298" s="110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</row>
    <row r="299" spans="1:28" ht="12.75" customHeight="1" x14ac:dyDescent="0.2">
      <c r="A299" s="27"/>
      <c r="B299" s="27"/>
      <c r="C299" s="110"/>
      <c r="D299" s="110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</row>
    <row r="300" spans="1:28" ht="12.75" customHeight="1" x14ac:dyDescent="0.2">
      <c r="A300" s="27"/>
      <c r="B300" s="27"/>
      <c r="C300" s="110"/>
      <c r="D300" s="110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</row>
    <row r="301" spans="1:28" ht="12.75" customHeight="1" x14ac:dyDescent="0.2">
      <c r="A301" s="27"/>
      <c r="B301" s="27"/>
      <c r="C301" s="110"/>
      <c r="D301" s="110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</row>
    <row r="302" spans="1:28" ht="12.75" customHeight="1" x14ac:dyDescent="0.2">
      <c r="A302" s="27"/>
      <c r="B302" s="27"/>
      <c r="C302" s="110"/>
      <c r="D302" s="110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</row>
    <row r="303" spans="1:28" ht="12.75" customHeight="1" x14ac:dyDescent="0.2">
      <c r="A303" s="27"/>
      <c r="B303" s="27"/>
      <c r="C303" s="110"/>
      <c r="D303" s="110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</row>
    <row r="304" spans="1:28" ht="12.75" customHeight="1" x14ac:dyDescent="0.2">
      <c r="A304" s="27"/>
      <c r="B304" s="27"/>
      <c r="C304" s="110"/>
      <c r="D304" s="110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</row>
    <row r="305" spans="1:28" ht="12.75" customHeight="1" x14ac:dyDescent="0.2">
      <c r="A305" s="27"/>
      <c r="B305" s="27"/>
      <c r="C305" s="110"/>
      <c r="D305" s="110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</row>
    <row r="306" spans="1:28" ht="12.75" customHeight="1" x14ac:dyDescent="0.2">
      <c r="A306" s="27"/>
      <c r="B306" s="27"/>
      <c r="C306" s="110"/>
      <c r="D306" s="110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</row>
    <row r="307" spans="1:28" ht="12.75" customHeight="1" x14ac:dyDescent="0.2">
      <c r="A307" s="27"/>
      <c r="B307" s="27"/>
      <c r="C307" s="110"/>
      <c r="D307" s="110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</row>
    <row r="308" spans="1:28" ht="12.75" customHeight="1" x14ac:dyDescent="0.2">
      <c r="A308" s="27"/>
      <c r="B308" s="27"/>
      <c r="C308" s="110"/>
      <c r="D308" s="110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</row>
    <row r="309" spans="1:28" ht="12.75" customHeight="1" x14ac:dyDescent="0.2">
      <c r="A309" s="27"/>
      <c r="B309" s="27"/>
      <c r="C309" s="110"/>
      <c r="D309" s="110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</row>
    <row r="310" spans="1:28" ht="12.75" customHeight="1" x14ac:dyDescent="0.2">
      <c r="A310" s="27"/>
      <c r="B310" s="27"/>
      <c r="C310" s="110"/>
      <c r="D310" s="110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</row>
    <row r="311" spans="1:28" ht="12.75" customHeight="1" x14ac:dyDescent="0.2">
      <c r="A311" s="27"/>
      <c r="B311" s="27"/>
      <c r="C311" s="110"/>
      <c r="D311" s="110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</row>
    <row r="312" spans="1:28" ht="12.75" customHeight="1" x14ac:dyDescent="0.2">
      <c r="A312" s="27"/>
      <c r="B312" s="27"/>
      <c r="C312" s="110"/>
      <c r="D312" s="110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</row>
    <row r="313" spans="1:28" ht="12.75" customHeight="1" x14ac:dyDescent="0.2">
      <c r="A313" s="27"/>
      <c r="B313" s="27"/>
      <c r="C313" s="110"/>
      <c r="D313" s="110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</row>
    <row r="314" spans="1:28" ht="12.75" customHeight="1" x14ac:dyDescent="0.2">
      <c r="A314" s="27"/>
      <c r="B314" s="27"/>
      <c r="C314" s="110"/>
      <c r="D314" s="110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</row>
    <row r="315" spans="1:28" ht="12.75" customHeight="1" x14ac:dyDescent="0.2">
      <c r="A315" s="27"/>
      <c r="B315" s="27"/>
      <c r="C315" s="110"/>
      <c r="D315" s="110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</row>
    <row r="316" spans="1:28" ht="12.75" customHeight="1" x14ac:dyDescent="0.2">
      <c r="A316" s="27"/>
      <c r="B316" s="27"/>
      <c r="C316" s="110"/>
      <c r="D316" s="110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</row>
    <row r="317" spans="1:28" ht="12.75" customHeight="1" x14ac:dyDescent="0.2">
      <c r="A317" s="27"/>
      <c r="B317" s="27"/>
      <c r="C317" s="110"/>
      <c r="D317" s="110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</row>
    <row r="318" spans="1:28" ht="12.75" customHeight="1" x14ac:dyDescent="0.2">
      <c r="A318" s="27"/>
      <c r="B318" s="27"/>
      <c r="C318" s="110"/>
      <c r="D318" s="110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</row>
    <row r="319" spans="1:28" ht="12.75" customHeight="1" x14ac:dyDescent="0.2">
      <c r="A319" s="27"/>
      <c r="B319" s="27"/>
      <c r="C319" s="110"/>
      <c r="D319" s="110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</row>
    <row r="320" spans="1:28" ht="12.75" customHeight="1" x14ac:dyDescent="0.2">
      <c r="A320" s="27"/>
      <c r="B320" s="27"/>
      <c r="C320" s="110"/>
      <c r="D320" s="110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</row>
    <row r="321" spans="1:28" ht="12.75" customHeight="1" x14ac:dyDescent="0.2">
      <c r="A321" s="27"/>
      <c r="B321" s="27"/>
      <c r="C321" s="110"/>
      <c r="D321" s="110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</row>
    <row r="322" spans="1:28" ht="12.75" customHeight="1" x14ac:dyDescent="0.2">
      <c r="A322" s="27"/>
      <c r="B322" s="27"/>
      <c r="C322" s="110"/>
      <c r="D322" s="110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</row>
    <row r="323" spans="1:28" ht="12.75" customHeight="1" x14ac:dyDescent="0.2">
      <c r="A323" s="27"/>
      <c r="B323" s="27"/>
      <c r="C323" s="110"/>
      <c r="D323" s="110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</row>
    <row r="324" spans="1:28" ht="12.75" customHeight="1" x14ac:dyDescent="0.2">
      <c r="A324" s="27"/>
      <c r="B324" s="27"/>
      <c r="C324" s="110"/>
      <c r="D324" s="110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</row>
    <row r="325" spans="1:28" ht="12.75" customHeight="1" x14ac:dyDescent="0.2">
      <c r="A325" s="27"/>
      <c r="B325" s="27"/>
      <c r="C325" s="110"/>
      <c r="D325" s="110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</row>
    <row r="326" spans="1:28" ht="12.75" customHeight="1" x14ac:dyDescent="0.2">
      <c r="A326" s="27"/>
      <c r="B326" s="27"/>
      <c r="C326" s="110"/>
      <c r="D326" s="110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</row>
    <row r="327" spans="1:28" ht="12.75" customHeight="1" x14ac:dyDescent="0.2">
      <c r="A327" s="27"/>
      <c r="B327" s="27"/>
      <c r="C327" s="110"/>
      <c r="D327" s="110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</row>
    <row r="328" spans="1:28" ht="12.75" customHeight="1" x14ac:dyDescent="0.2">
      <c r="A328" s="27"/>
      <c r="B328" s="27"/>
      <c r="C328" s="110"/>
      <c r="D328" s="110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</row>
    <row r="329" spans="1:28" ht="12.75" customHeight="1" x14ac:dyDescent="0.2">
      <c r="A329" s="27"/>
      <c r="B329" s="27"/>
      <c r="C329" s="110"/>
      <c r="D329" s="110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</row>
    <row r="330" spans="1:28" ht="12.75" customHeight="1" x14ac:dyDescent="0.2">
      <c r="A330" s="27"/>
      <c r="B330" s="27"/>
      <c r="C330" s="110"/>
      <c r="D330" s="110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</row>
    <row r="331" spans="1:28" ht="12.75" customHeight="1" x14ac:dyDescent="0.2">
      <c r="A331" s="27"/>
      <c r="B331" s="27"/>
      <c r="C331" s="110"/>
      <c r="D331" s="110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</row>
    <row r="332" spans="1:28" ht="12.75" customHeight="1" x14ac:dyDescent="0.2">
      <c r="A332" s="27"/>
      <c r="B332" s="27"/>
      <c r="C332" s="110"/>
      <c r="D332" s="110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</row>
    <row r="333" spans="1:28" ht="12.75" customHeight="1" x14ac:dyDescent="0.2">
      <c r="A333" s="27"/>
      <c r="B333" s="27"/>
      <c r="C333" s="110"/>
      <c r="D333" s="110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</row>
    <row r="334" spans="1:28" ht="12.75" customHeight="1" x14ac:dyDescent="0.2">
      <c r="A334" s="27"/>
      <c r="B334" s="27"/>
      <c r="C334" s="110"/>
      <c r="D334" s="110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</row>
    <row r="335" spans="1:28" ht="12.75" customHeight="1" x14ac:dyDescent="0.2">
      <c r="A335" s="27"/>
      <c r="B335" s="27"/>
      <c r="C335" s="110"/>
      <c r="D335" s="110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</row>
    <row r="336" spans="1:28" ht="12.75" customHeight="1" x14ac:dyDescent="0.2">
      <c r="A336" s="27"/>
      <c r="B336" s="27"/>
      <c r="C336" s="110"/>
      <c r="D336" s="110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</row>
    <row r="337" spans="1:28" ht="12.75" customHeight="1" x14ac:dyDescent="0.2">
      <c r="A337" s="27"/>
      <c r="B337" s="27"/>
      <c r="C337" s="110"/>
      <c r="D337" s="110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</row>
    <row r="338" spans="1:28" ht="12.75" customHeight="1" x14ac:dyDescent="0.2">
      <c r="A338" s="27"/>
      <c r="B338" s="27"/>
      <c r="C338" s="110"/>
      <c r="D338" s="110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</row>
    <row r="339" spans="1:28" ht="12.75" customHeight="1" x14ac:dyDescent="0.2">
      <c r="A339" s="27"/>
      <c r="B339" s="27"/>
      <c r="C339" s="110"/>
      <c r="D339" s="110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</row>
    <row r="340" spans="1:28" ht="12.75" customHeight="1" x14ac:dyDescent="0.2">
      <c r="A340" s="27"/>
      <c r="B340" s="27"/>
      <c r="C340" s="110"/>
      <c r="D340" s="110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</row>
    <row r="341" spans="1:28" ht="12.75" customHeight="1" x14ac:dyDescent="0.2">
      <c r="A341" s="27"/>
      <c r="B341" s="27"/>
      <c r="C341" s="110"/>
      <c r="D341" s="110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</row>
    <row r="342" spans="1:28" ht="12.75" customHeight="1" x14ac:dyDescent="0.2">
      <c r="A342" s="27"/>
      <c r="B342" s="27"/>
      <c r="C342" s="110"/>
      <c r="D342" s="110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</row>
    <row r="343" spans="1:28" ht="12.75" customHeight="1" x14ac:dyDescent="0.2">
      <c r="A343" s="27"/>
      <c r="B343" s="27"/>
      <c r="C343" s="110"/>
      <c r="D343" s="110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</row>
    <row r="344" spans="1:28" ht="12.75" customHeight="1" x14ac:dyDescent="0.2">
      <c r="A344" s="27"/>
      <c r="B344" s="27"/>
      <c r="C344" s="110"/>
      <c r="D344" s="110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</row>
    <row r="345" spans="1:28" ht="12.75" customHeight="1" x14ac:dyDescent="0.2">
      <c r="A345" s="27"/>
      <c r="B345" s="27"/>
      <c r="C345" s="110"/>
      <c r="D345" s="110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</row>
    <row r="346" spans="1:28" ht="12.75" customHeight="1" x14ac:dyDescent="0.2">
      <c r="A346" s="27"/>
      <c r="B346" s="27"/>
      <c r="C346" s="110"/>
      <c r="D346" s="110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</row>
    <row r="347" spans="1:28" ht="12.75" customHeight="1" x14ac:dyDescent="0.2">
      <c r="A347" s="27"/>
      <c r="B347" s="27"/>
      <c r="C347" s="110"/>
      <c r="D347" s="110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</row>
    <row r="348" spans="1:28" ht="12.75" customHeight="1" x14ac:dyDescent="0.2">
      <c r="A348" s="27"/>
      <c r="B348" s="27"/>
      <c r="C348" s="110"/>
      <c r="D348" s="110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</row>
    <row r="349" spans="1:28" ht="12.75" customHeight="1" x14ac:dyDescent="0.2">
      <c r="A349" s="27"/>
      <c r="B349" s="27"/>
      <c r="C349" s="110"/>
      <c r="D349" s="110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</row>
    <row r="350" spans="1:28" ht="12.75" customHeight="1" x14ac:dyDescent="0.2">
      <c r="A350" s="27"/>
      <c r="B350" s="27"/>
      <c r="C350" s="110"/>
      <c r="D350" s="110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</row>
    <row r="351" spans="1:28" ht="12.75" customHeight="1" x14ac:dyDescent="0.2">
      <c r="A351" s="27"/>
      <c r="B351" s="27"/>
      <c r="C351" s="110"/>
      <c r="D351" s="110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</row>
    <row r="352" spans="1:28" ht="12.75" customHeight="1" x14ac:dyDescent="0.2">
      <c r="A352" s="27"/>
      <c r="B352" s="27"/>
      <c r="C352" s="110"/>
      <c r="D352" s="110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</row>
    <row r="353" spans="1:28" ht="12.75" customHeight="1" x14ac:dyDescent="0.2">
      <c r="A353" s="27"/>
      <c r="B353" s="27"/>
      <c r="C353" s="110"/>
      <c r="D353" s="110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</row>
    <row r="354" spans="1:28" ht="12.75" customHeight="1" x14ac:dyDescent="0.2">
      <c r="A354" s="27"/>
      <c r="B354" s="27"/>
      <c r="C354" s="110"/>
      <c r="D354" s="110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</row>
    <row r="355" spans="1:28" ht="12.75" customHeight="1" x14ac:dyDescent="0.2">
      <c r="A355" s="27"/>
      <c r="B355" s="27"/>
      <c r="C355" s="110"/>
      <c r="D355" s="110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</row>
    <row r="356" spans="1:28" ht="12.75" customHeight="1" x14ac:dyDescent="0.2">
      <c r="A356" s="27"/>
      <c r="B356" s="27"/>
      <c r="C356" s="110"/>
      <c r="D356" s="110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</row>
    <row r="357" spans="1:28" ht="12.75" customHeight="1" x14ac:dyDescent="0.2">
      <c r="A357" s="27"/>
      <c r="B357" s="27"/>
      <c r="C357" s="110"/>
      <c r="D357" s="110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</row>
    <row r="358" spans="1:28" ht="12.75" customHeight="1" x14ac:dyDescent="0.2">
      <c r="A358" s="27"/>
      <c r="B358" s="27"/>
      <c r="C358" s="110"/>
      <c r="D358" s="110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</row>
    <row r="359" spans="1:28" ht="12.75" customHeight="1" x14ac:dyDescent="0.2">
      <c r="A359" s="27"/>
      <c r="B359" s="27"/>
      <c r="C359" s="110"/>
      <c r="D359" s="110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</row>
    <row r="360" spans="1:28" ht="12.75" customHeight="1" x14ac:dyDescent="0.2">
      <c r="A360" s="27"/>
      <c r="B360" s="27"/>
      <c r="C360" s="110"/>
      <c r="D360" s="110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</row>
    <row r="361" spans="1:28" ht="12.75" customHeight="1" x14ac:dyDescent="0.2">
      <c r="A361" s="27"/>
      <c r="B361" s="27"/>
      <c r="C361" s="110"/>
      <c r="D361" s="110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</row>
    <row r="362" spans="1:28" ht="12.75" customHeight="1" x14ac:dyDescent="0.2">
      <c r="A362" s="27"/>
      <c r="B362" s="27"/>
      <c r="C362" s="110"/>
      <c r="D362" s="110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</row>
    <row r="363" spans="1:28" ht="12.75" customHeight="1" x14ac:dyDescent="0.2">
      <c r="A363" s="27"/>
      <c r="B363" s="27"/>
      <c r="C363" s="110"/>
      <c r="D363" s="110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</row>
    <row r="364" spans="1:28" ht="12.75" customHeight="1" x14ac:dyDescent="0.2">
      <c r="A364" s="27"/>
      <c r="B364" s="27"/>
      <c r="C364" s="110"/>
      <c r="D364" s="110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</row>
    <row r="365" spans="1:28" ht="12.75" customHeight="1" x14ac:dyDescent="0.2">
      <c r="A365" s="27"/>
      <c r="B365" s="27"/>
      <c r="C365" s="110"/>
      <c r="D365" s="110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</row>
    <row r="366" spans="1:28" ht="12.75" customHeight="1" x14ac:dyDescent="0.2">
      <c r="A366" s="27"/>
      <c r="B366" s="27"/>
      <c r="C366" s="110"/>
      <c r="D366" s="110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</row>
    <row r="367" spans="1:28" ht="12.75" customHeight="1" x14ac:dyDescent="0.2">
      <c r="A367" s="27"/>
      <c r="B367" s="27"/>
      <c r="C367" s="110"/>
      <c r="D367" s="110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</row>
    <row r="368" spans="1:28" ht="12.75" customHeight="1" x14ac:dyDescent="0.2">
      <c r="A368" s="27"/>
      <c r="B368" s="27"/>
      <c r="C368" s="110"/>
      <c r="D368" s="110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</row>
    <row r="369" spans="1:28" ht="12.75" customHeight="1" x14ac:dyDescent="0.2">
      <c r="A369" s="27"/>
      <c r="B369" s="27"/>
      <c r="C369" s="110"/>
      <c r="D369" s="110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</row>
    <row r="370" spans="1:28" ht="12.75" customHeight="1" x14ac:dyDescent="0.2">
      <c r="A370" s="27"/>
      <c r="B370" s="27"/>
      <c r="C370" s="110"/>
      <c r="D370" s="110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</row>
    <row r="371" spans="1:28" ht="12.75" customHeight="1" x14ac:dyDescent="0.2">
      <c r="A371" s="27"/>
      <c r="B371" s="27"/>
      <c r="C371" s="110"/>
      <c r="D371" s="110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</row>
    <row r="372" spans="1:28" ht="12.75" customHeight="1" x14ac:dyDescent="0.2">
      <c r="A372" s="27"/>
      <c r="B372" s="27"/>
      <c r="C372" s="110"/>
      <c r="D372" s="110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</row>
    <row r="373" spans="1:28" ht="12.75" customHeight="1" x14ac:dyDescent="0.2">
      <c r="A373" s="27"/>
      <c r="B373" s="27"/>
      <c r="C373" s="110"/>
      <c r="D373" s="110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</row>
    <row r="374" spans="1:28" ht="12.75" customHeight="1" x14ac:dyDescent="0.2">
      <c r="A374" s="27"/>
      <c r="B374" s="27"/>
      <c r="C374" s="110"/>
      <c r="D374" s="110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</row>
    <row r="375" spans="1:28" ht="12.75" customHeight="1" x14ac:dyDescent="0.2">
      <c r="A375" s="27"/>
      <c r="B375" s="27"/>
      <c r="C375" s="110"/>
      <c r="D375" s="110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</row>
    <row r="376" spans="1:28" ht="12.75" customHeight="1" x14ac:dyDescent="0.2">
      <c r="A376" s="27"/>
      <c r="B376" s="27"/>
      <c r="C376" s="110"/>
      <c r="D376" s="110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</row>
    <row r="377" spans="1:28" ht="12.75" customHeight="1" x14ac:dyDescent="0.2">
      <c r="A377" s="27"/>
      <c r="B377" s="27"/>
      <c r="C377" s="110"/>
      <c r="D377" s="11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</row>
    <row r="378" spans="1:28" ht="12.75" customHeight="1" x14ac:dyDescent="0.2">
      <c r="A378" s="27"/>
      <c r="B378" s="27"/>
      <c r="C378" s="110"/>
      <c r="D378" s="110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</row>
    <row r="379" spans="1:28" ht="12.75" customHeight="1" x14ac:dyDescent="0.2">
      <c r="A379" s="27"/>
      <c r="B379" s="27"/>
      <c r="C379" s="110"/>
      <c r="D379" s="110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</row>
    <row r="380" spans="1:28" ht="12.75" customHeight="1" x14ac:dyDescent="0.2">
      <c r="A380" s="27"/>
      <c r="B380" s="27"/>
      <c r="C380" s="110"/>
      <c r="D380" s="110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</row>
    <row r="381" spans="1:28" ht="12.75" customHeight="1" x14ac:dyDescent="0.2">
      <c r="A381" s="27"/>
      <c r="B381" s="27"/>
      <c r="C381" s="110"/>
      <c r="D381" s="110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</row>
    <row r="382" spans="1:28" ht="12.75" customHeight="1" x14ac:dyDescent="0.2">
      <c r="A382" s="27"/>
      <c r="B382" s="27"/>
      <c r="C382" s="110"/>
      <c r="D382" s="110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</row>
    <row r="383" spans="1:28" ht="12.75" customHeight="1" x14ac:dyDescent="0.2">
      <c r="A383" s="27"/>
      <c r="B383" s="27"/>
      <c r="C383" s="110"/>
      <c r="D383" s="110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</row>
    <row r="384" spans="1:28" ht="12.75" customHeight="1" x14ac:dyDescent="0.2">
      <c r="A384" s="27"/>
      <c r="B384" s="27"/>
      <c r="C384" s="110"/>
      <c r="D384" s="110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</row>
    <row r="385" spans="1:28" ht="12.75" customHeight="1" x14ac:dyDescent="0.2">
      <c r="A385" s="27"/>
      <c r="B385" s="27"/>
      <c r="C385" s="110"/>
      <c r="D385" s="110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</row>
    <row r="386" spans="1:28" ht="12.75" customHeight="1" x14ac:dyDescent="0.2">
      <c r="A386" s="27"/>
      <c r="B386" s="27"/>
      <c r="C386" s="110"/>
      <c r="D386" s="110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</row>
    <row r="387" spans="1:28" ht="12.75" customHeight="1" x14ac:dyDescent="0.2">
      <c r="A387" s="27"/>
      <c r="B387" s="27"/>
      <c r="C387" s="110"/>
      <c r="D387" s="110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</row>
    <row r="388" spans="1:28" ht="12.75" customHeight="1" x14ac:dyDescent="0.2">
      <c r="A388" s="27"/>
      <c r="B388" s="27"/>
      <c r="C388" s="110"/>
      <c r="D388" s="110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</row>
    <row r="389" spans="1:28" ht="12.75" customHeight="1" x14ac:dyDescent="0.2">
      <c r="A389" s="27"/>
      <c r="B389" s="27"/>
      <c r="C389" s="110"/>
      <c r="D389" s="110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</row>
    <row r="390" spans="1:28" ht="12.75" customHeight="1" x14ac:dyDescent="0.2">
      <c r="A390" s="27"/>
      <c r="B390" s="27"/>
      <c r="C390" s="110"/>
      <c r="D390" s="110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</row>
    <row r="391" spans="1:28" ht="12.75" customHeight="1" x14ac:dyDescent="0.2">
      <c r="A391" s="27"/>
      <c r="B391" s="27"/>
      <c r="C391" s="110"/>
      <c r="D391" s="110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</row>
    <row r="392" spans="1:28" ht="12.75" customHeight="1" x14ac:dyDescent="0.2">
      <c r="A392" s="27"/>
      <c r="B392" s="27"/>
      <c r="C392" s="110"/>
      <c r="D392" s="110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</row>
    <row r="393" spans="1:28" ht="12.75" customHeight="1" x14ac:dyDescent="0.2">
      <c r="A393" s="27"/>
      <c r="B393" s="27"/>
      <c r="C393" s="110"/>
      <c r="D393" s="110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</row>
    <row r="394" spans="1:28" ht="12.75" customHeight="1" x14ac:dyDescent="0.2">
      <c r="A394" s="27"/>
      <c r="B394" s="27"/>
      <c r="C394" s="110"/>
      <c r="D394" s="110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</row>
    <row r="395" spans="1:28" ht="12.75" customHeight="1" x14ac:dyDescent="0.2">
      <c r="A395" s="27"/>
      <c r="B395" s="27"/>
      <c r="C395" s="110"/>
      <c r="D395" s="110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</row>
    <row r="396" spans="1:28" ht="12.75" customHeight="1" x14ac:dyDescent="0.2">
      <c r="A396" s="27"/>
      <c r="B396" s="27"/>
      <c r="C396" s="110"/>
      <c r="D396" s="110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</row>
    <row r="397" spans="1:28" ht="12.75" customHeight="1" x14ac:dyDescent="0.2">
      <c r="A397" s="27"/>
      <c r="B397" s="27"/>
      <c r="C397" s="110"/>
      <c r="D397" s="110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</row>
    <row r="398" spans="1:28" ht="12.75" customHeight="1" x14ac:dyDescent="0.2">
      <c r="A398" s="27"/>
      <c r="B398" s="27"/>
      <c r="C398" s="110"/>
      <c r="D398" s="110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</row>
    <row r="399" spans="1:28" ht="12.75" customHeight="1" x14ac:dyDescent="0.2">
      <c r="A399" s="27"/>
      <c r="B399" s="27"/>
      <c r="C399" s="110"/>
      <c r="D399" s="110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</row>
    <row r="400" spans="1:28" ht="12.75" customHeight="1" x14ac:dyDescent="0.2">
      <c r="A400" s="27"/>
      <c r="B400" s="27"/>
      <c r="C400" s="110"/>
      <c r="D400" s="110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</row>
    <row r="401" spans="1:28" ht="12.75" customHeight="1" x14ac:dyDescent="0.2">
      <c r="A401" s="27"/>
      <c r="B401" s="27"/>
      <c r="C401" s="110"/>
      <c r="D401" s="110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</row>
    <row r="402" spans="1:28" ht="12.75" customHeight="1" x14ac:dyDescent="0.2">
      <c r="A402" s="27"/>
      <c r="B402" s="27"/>
      <c r="C402" s="110"/>
      <c r="D402" s="110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</row>
    <row r="403" spans="1:28" ht="12.75" customHeight="1" x14ac:dyDescent="0.2">
      <c r="A403" s="27"/>
      <c r="B403" s="27"/>
      <c r="C403" s="110"/>
      <c r="D403" s="110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</row>
    <row r="404" spans="1:28" ht="12.75" customHeight="1" x14ac:dyDescent="0.2">
      <c r="A404" s="27"/>
      <c r="B404" s="27"/>
      <c r="C404" s="110"/>
      <c r="D404" s="110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</row>
    <row r="405" spans="1:28" ht="12.75" customHeight="1" x14ac:dyDescent="0.2">
      <c r="A405" s="27"/>
      <c r="B405" s="27"/>
      <c r="C405" s="110"/>
      <c r="D405" s="110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</row>
    <row r="406" spans="1:28" ht="12.75" customHeight="1" x14ac:dyDescent="0.2">
      <c r="A406" s="27"/>
      <c r="B406" s="27"/>
      <c r="C406" s="110"/>
      <c r="D406" s="110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</row>
    <row r="407" spans="1:28" ht="12.75" customHeight="1" x14ac:dyDescent="0.2">
      <c r="A407" s="27"/>
      <c r="B407" s="27"/>
      <c r="C407" s="110"/>
      <c r="D407" s="110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</row>
    <row r="408" spans="1:28" ht="12.75" customHeight="1" x14ac:dyDescent="0.2">
      <c r="A408" s="27"/>
      <c r="B408" s="27"/>
      <c r="C408" s="110"/>
      <c r="D408" s="110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</row>
    <row r="409" spans="1:28" ht="12.75" customHeight="1" x14ac:dyDescent="0.2">
      <c r="A409" s="27"/>
      <c r="B409" s="27"/>
      <c r="C409" s="110"/>
      <c r="D409" s="110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</row>
    <row r="410" spans="1:28" ht="12.75" customHeight="1" x14ac:dyDescent="0.2">
      <c r="A410" s="27"/>
      <c r="B410" s="27"/>
      <c r="C410" s="110"/>
      <c r="D410" s="110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</row>
    <row r="411" spans="1:28" ht="12.75" customHeight="1" x14ac:dyDescent="0.2">
      <c r="A411" s="27"/>
      <c r="B411" s="27"/>
      <c r="C411" s="110"/>
      <c r="D411" s="110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</row>
    <row r="412" spans="1:28" ht="12.75" customHeight="1" x14ac:dyDescent="0.2">
      <c r="A412" s="27"/>
      <c r="B412" s="27"/>
      <c r="C412" s="110"/>
      <c r="D412" s="110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</row>
    <row r="413" spans="1:28" ht="12.75" customHeight="1" x14ac:dyDescent="0.2">
      <c r="A413" s="27"/>
      <c r="B413" s="27"/>
      <c r="C413" s="110"/>
      <c r="D413" s="110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</row>
    <row r="414" spans="1:28" ht="12.75" customHeight="1" x14ac:dyDescent="0.2">
      <c r="A414" s="27"/>
      <c r="B414" s="27"/>
      <c r="C414" s="110"/>
      <c r="D414" s="110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</row>
    <row r="415" spans="1:28" ht="12.75" customHeight="1" x14ac:dyDescent="0.2">
      <c r="A415" s="27"/>
      <c r="B415" s="27"/>
      <c r="C415" s="110"/>
      <c r="D415" s="110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</row>
    <row r="416" spans="1:28" ht="12.75" customHeight="1" x14ac:dyDescent="0.2">
      <c r="A416" s="27"/>
      <c r="B416" s="27"/>
      <c r="C416" s="110"/>
      <c r="D416" s="110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</row>
    <row r="417" spans="1:28" ht="12.75" customHeight="1" x14ac:dyDescent="0.2">
      <c r="A417" s="27"/>
      <c r="B417" s="27"/>
      <c r="C417" s="110"/>
      <c r="D417" s="110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</row>
    <row r="418" spans="1:28" ht="12.75" customHeight="1" x14ac:dyDescent="0.2">
      <c r="A418" s="27"/>
      <c r="B418" s="27"/>
      <c r="C418" s="110"/>
      <c r="D418" s="110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</row>
    <row r="419" spans="1:28" ht="12.75" customHeight="1" x14ac:dyDescent="0.2">
      <c r="A419" s="27"/>
      <c r="B419" s="27"/>
      <c r="C419" s="110"/>
      <c r="D419" s="110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</row>
    <row r="420" spans="1:28" ht="12.75" customHeight="1" x14ac:dyDescent="0.2">
      <c r="A420" s="27"/>
      <c r="B420" s="27"/>
      <c r="C420" s="110"/>
      <c r="D420" s="110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</row>
    <row r="421" spans="1:28" ht="12.75" customHeight="1" x14ac:dyDescent="0.2">
      <c r="A421" s="27"/>
      <c r="B421" s="27"/>
      <c r="C421" s="110"/>
      <c r="D421" s="110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</row>
    <row r="422" spans="1:28" ht="12.75" customHeight="1" x14ac:dyDescent="0.2">
      <c r="A422" s="27"/>
      <c r="B422" s="27"/>
      <c r="C422" s="110"/>
      <c r="D422" s="110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</row>
    <row r="423" spans="1:28" ht="12.75" customHeight="1" x14ac:dyDescent="0.2">
      <c r="A423" s="27"/>
      <c r="B423" s="27"/>
      <c r="C423" s="110"/>
      <c r="D423" s="110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</row>
    <row r="424" spans="1:28" ht="12.75" customHeight="1" x14ac:dyDescent="0.2">
      <c r="A424" s="27"/>
      <c r="B424" s="27"/>
      <c r="C424" s="110"/>
      <c r="D424" s="110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</row>
    <row r="425" spans="1:28" ht="12.75" customHeight="1" x14ac:dyDescent="0.2">
      <c r="A425" s="27"/>
      <c r="B425" s="27"/>
      <c r="C425" s="110"/>
      <c r="D425" s="110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</row>
    <row r="426" spans="1:28" ht="12.75" customHeight="1" x14ac:dyDescent="0.2">
      <c r="A426" s="27"/>
      <c r="B426" s="27"/>
      <c r="C426" s="110"/>
      <c r="D426" s="110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</row>
    <row r="427" spans="1:28" ht="12.75" customHeight="1" x14ac:dyDescent="0.2">
      <c r="A427" s="27"/>
      <c r="B427" s="27"/>
      <c r="C427" s="110"/>
      <c r="D427" s="110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</row>
    <row r="428" spans="1:28" ht="12.75" customHeight="1" x14ac:dyDescent="0.2">
      <c r="A428" s="27"/>
      <c r="B428" s="27"/>
      <c r="C428" s="110"/>
      <c r="D428" s="110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</row>
    <row r="429" spans="1:28" ht="12.75" customHeight="1" x14ac:dyDescent="0.2">
      <c r="A429" s="27"/>
      <c r="B429" s="27"/>
      <c r="C429" s="110"/>
      <c r="D429" s="110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</row>
    <row r="430" spans="1:28" ht="12.75" customHeight="1" x14ac:dyDescent="0.2">
      <c r="A430" s="27"/>
      <c r="B430" s="27"/>
      <c r="C430" s="110"/>
      <c r="D430" s="110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</row>
    <row r="431" spans="1:28" ht="12.75" customHeight="1" x14ac:dyDescent="0.2">
      <c r="A431" s="27"/>
      <c r="B431" s="27"/>
      <c r="C431" s="110"/>
      <c r="D431" s="110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</row>
    <row r="432" spans="1:28" ht="12.75" customHeight="1" x14ac:dyDescent="0.2">
      <c r="A432" s="27"/>
      <c r="B432" s="27"/>
      <c r="C432" s="110"/>
      <c r="D432" s="110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</row>
    <row r="433" spans="1:28" ht="12.75" customHeight="1" x14ac:dyDescent="0.2">
      <c r="A433" s="27"/>
      <c r="B433" s="27"/>
      <c r="C433" s="110"/>
      <c r="D433" s="110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</row>
    <row r="434" spans="1:28" ht="12.75" customHeight="1" x14ac:dyDescent="0.2">
      <c r="A434" s="27"/>
      <c r="B434" s="27"/>
      <c r="C434" s="110"/>
      <c r="D434" s="110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</row>
    <row r="435" spans="1:28" ht="12.75" customHeight="1" x14ac:dyDescent="0.2">
      <c r="A435" s="27"/>
      <c r="B435" s="27"/>
      <c r="C435" s="110"/>
      <c r="D435" s="110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</row>
    <row r="436" spans="1:28" ht="12.75" customHeight="1" x14ac:dyDescent="0.2">
      <c r="A436" s="27"/>
      <c r="B436" s="27"/>
      <c r="C436" s="110"/>
      <c r="D436" s="110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</row>
    <row r="437" spans="1:28" ht="12.75" customHeight="1" x14ac:dyDescent="0.2">
      <c r="A437" s="27"/>
      <c r="B437" s="27"/>
      <c r="C437" s="110"/>
      <c r="D437" s="110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</row>
    <row r="438" spans="1:28" ht="12.75" customHeight="1" x14ac:dyDescent="0.2">
      <c r="A438" s="27"/>
      <c r="B438" s="27"/>
      <c r="C438" s="110"/>
      <c r="D438" s="110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</row>
    <row r="439" spans="1:28" ht="12.75" customHeight="1" x14ac:dyDescent="0.2">
      <c r="A439" s="27"/>
      <c r="B439" s="27"/>
      <c r="C439" s="110"/>
      <c r="D439" s="110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</row>
    <row r="440" spans="1:28" ht="12.75" customHeight="1" x14ac:dyDescent="0.2">
      <c r="A440" s="27"/>
      <c r="B440" s="27"/>
      <c r="C440" s="110"/>
      <c r="D440" s="110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</row>
    <row r="441" spans="1:28" ht="12.75" customHeight="1" x14ac:dyDescent="0.2">
      <c r="A441" s="27"/>
      <c r="B441" s="27"/>
      <c r="C441" s="110"/>
      <c r="D441" s="110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</row>
    <row r="442" spans="1:28" ht="12.75" customHeight="1" x14ac:dyDescent="0.2">
      <c r="A442" s="27"/>
      <c r="B442" s="27"/>
      <c r="C442" s="110"/>
      <c r="D442" s="110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</row>
    <row r="443" spans="1:28" ht="12.75" customHeight="1" x14ac:dyDescent="0.2">
      <c r="A443" s="27"/>
      <c r="B443" s="27"/>
      <c r="C443" s="110"/>
      <c r="D443" s="110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</row>
    <row r="444" spans="1:28" ht="12.75" customHeight="1" x14ac:dyDescent="0.2">
      <c r="A444" s="27"/>
      <c r="B444" s="27"/>
      <c r="C444" s="110"/>
      <c r="D444" s="110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</row>
    <row r="445" spans="1:28" ht="12.75" customHeight="1" x14ac:dyDescent="0.2">
      <c r="A445" s="27"/>
      <c r="B445" s="27"/>
      <c r="C445" s="110"/>
      <c r="D445" s="110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</row>
    <row r="446" spans="1:28" ht="12.75" customHeight="1" x14ac:dyDescent="0.2">
      <c r="A446" s="27"/>
      <c r="B446" s="27"/>
      <c r="C446" s="110"/>
      <c r="D446" s="110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</row>
    <row r="447" spans="1:28" ht="12.75" customHeight="1" x14ac:dyDescent="0.2">
      <c r="A447" s="27"/>
      <c r="B447" s="27"/>
      <c r="C447" s="110"/>
      <c r="D447" s="110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</row>
    <row r="448" spans="1:28" ht="12.75" customHeight="1" x14ac:dyDescent="0.2">
      <c r="A448" s="27"/>
      <c r="B448" s="27"/>
      <c r="C448" s="110"/>
      <c r="D448" s="110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</row>
    <row r="449" spans="1:28" ht="12.75" customHeight="1" x14ac:dyDescent="0.2">
      <c r="A449" s="27"/>
      <c r="B449" s="27"/>
      <c r="C449" s="110"/>
      <c r="D449" s="110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</row>
    <row r="450" spans="1:28" ht="12.75" customHeight="1" x14ac:dyDescent="0.2">
      <c r="A450" s="27"/>
      <c r="B450" s="27"/>
      <c r="C450" s="110"/>
      <c r="D450" s="110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</row>
    <row r="451" spans="1:28" ht="12.75" customHeight="1" x14ac:dyDescent="0.2">
      <c r="A451" s="27"/>
      <c r="B451" s="27"/>
      <c r="C451" s="110"/>
      <c r="D451" s="110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</row>
    <row r="452" spans="1:28" ht="12.75" customHeight="1" x14ac:dyDescent="0.2">
      <c r="A452" s="27"/>
      <c r="B452" s="27"/>
      <c r="C452" s="110"/>
      <c r="D452" s="110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</row>
    <row r="453" spans="1:28" ht="12.75" customHeight="1" x14ac:dyDescent="0.2">
      <c r="A453" s="27"/>
      <c r="B453" s="27"/>
      <c r="C453" s="110"/>
      <c r="D453" s="110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</row>
    <row r="454" spans="1:28" ht="12.75" customHeight="1" x14ac:dyDescent="0.2">
      <c r="A454" s="27"/>
      <c r="B454" s="27"/>
      <c r="C454" s="110"/>
      <c r="D454" s="110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</row>
    <row r="455" spans="1:28" ht="12.75" customHeight="1" x14ac:dyDescent="0.2">
      <c r="A455" s="27"/>
      <c r="B455" s="27"/>
      <c r="C455" s="110"/>
      <c r="D455" s="110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</row>
    <row r="456" spans="1:28" ht="12.75" customHeight="1" x14ac:dyDescent="0.2">
      <c r="A456" s="27"/>
      <c r="B456" s="27"/>
      <c r="C456" s="110"/>
      <c r="D456" s="110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</row>
    <row r="457" spans="1:28" ht="12.75" customHeight="1" x14ac:dyDescent="0.2">
      <c r="A457" s="27"/>
      <c r="B457" s="27"/>
      <c r="C457" s="110"/>
      <c r="D457" s="110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</row>
    <row r="458" spans="1:28" ht="12.75" customHeight="1" x14ac:dyDescent="0.2">
      <c r="A458" s="27"/>
      <c r="B458" s="27"/>
      <c r="C458" s="110"/>
      <c r="D458" s="110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</row>
    <row r="459" spans="1:28" ht="12.75" customHeight="1" x14ac:dyDescent="0.2">
      <c r="A459" s="27"/>
      <c r="B459" s="27"/>
      <c r="C459" s="110"/>
      <c r="D459" s="110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</row>
    <row r="460" spans="1:28" ht="12.75" customHeight="1" x14ac:dyDescent="0.2">
      <c r="A460" s="27"/>
      <c r="B460" s="27"/>
      <c r="C460" s="110"/>
      <c r="D460" s="110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</row>
    <row r="461" spans="1:28" ht="12.75" customHeight="1" x14ac:dyDescent="0.2">
      <c r="A461" s="27"/>
      <c r="B461" s="27"/>
      <c r="C461" s="110"/>
      <c r="D461" s="110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</row>
    <row r="462" spans="1:28" ht="12.75" customHeight="1" x14ac:dyDescent="0.2">
      <c r="A462" s="27"/>
      <c r="B462" s="27"/>
      <c r="C462" s="110"/>
      <c r="D462" s="110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</row>
    <row r="463" spans="1:28" ht="12.75" customHeight="1" x14ac:dyDescent="0.2">
      <c r="A463" s="27"/>
      <c r="B463" s="27"/>
      <c r="C463" s="110"/>
      <c r="D463" s="110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</row>
    <row r="464" spans="1:28" ht="12.75" customHeight="1" x14ac:dyDescent="0.2">
      <c r="A464" s="27"/>
      <c r="B464" s="27"/>
      <c r="C464" s="110"/>
      <c r="D464" s="110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</row>
    <row r="465" spans="1:28" ht="12.75" customHeight="1" x14ac:dyDescent="0.2">
      <c r="A465" s="27"/>
      <c r="B465" s="27"/>
      <c r="C465" s="110"/>
      <c r="D465" s="110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</row>
    <row r="466" spans="1:28" ht="12.75" customHeight="1" x14ac:dyDescent="0.2">
      <c r="A466" s="27"/>
      <c r="B466" s="27"/>
      <c r="C466" s="110"/>
      <c r="D466" s="110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</row>
    <row r="467" spans="1:28" ht="12.75" customHeight="1" x14ac:dyDescent="0.2">
      <c r="A467" s="27"/>
      <c r="B467" s="27"/>
      <c r="C467" s="110"/>
      <c r="D467" s="110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</row>
    <row r="468" spans="1:28" ht="12.75" customHeight="1" x14ac:dyDescent="0.2">
      <c r="A468" s="27"/>
      <c r="B468" s="27"/>
      <c r="C468" s="110"/>
      <c r="D468" s="110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</row>
    <row r="469" spans="1:28" ht="12.75" customHeight="1" x14ac:dyDescent="0.2">
      <c r="A469" s="27"/>
      <c r="B469" s="27"/>
      <c r="C469" s="110"/>
      <c r="D469" s="110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</row>
    <row r="470" spans="1:28" ht="12.75" customHeight="1" x14ac:dyDescent="0.2">
      <c r="A470" s="27"/>
      <c r="B470" s="27"/>
      <c r="C470" s="110"/>
      <c r="D470" s="110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</row>
    <row r="471" spans="1:28" ht="12.75" customHeight="1" x14ac:dyDescent="0.2">
      <c r="A471" s="27"/>
      <c r="B471" s="27"/>
      <c r="C471" s="110"/>
      <c r="D471" s="110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</row>
    <row r="472" spans="1:28" ht="12.75" customHeight="1" x14ac:dyDescent="0.2">
      <c r="A472" s="27"/>
      <c r="B472" s="27"/>
      <c r="C472" s="110"/>
      <c r="D472" s="110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</row>
    <row r="473" spans="1:28" ht="12.75" customHeight="1" x14ac:dyDescent="0.2">
      <c r="A473" s="27"/>
      <c r="B473" s="27"/>
      <c r="C473" s="110"/>
      <c r="D473" s="110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</row>
    <row r="474" spans="1:28" ht="12.75" customHeight="1" x14ac:dyDescent="0.2">
      <c r="A474" s="27"/>
      <c r="B474" s="27"/>
      <c r="C474" s="110"/>
      <c r="D474" s="110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</row>
    <row r="475" spans="1:28" ht="12.75" customHeight="1" x14ac:dyDescent="0.2">
      <c r="A475" s="27"/>
      <c r="B475" s="27"/>
      <c r="C475" s="110"/>
      <c r="D475" s="110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</row>
    <row r="476" spans="1:28" ht="12.75" customHeight="1" x14ac:dyDescent="0.2">
      <c r="A476" s="27"/>
      <c r="B476" s="27"/>
      <c r="C476" s="110"/>
      <c r="D476" s="110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</row>
    <row r="477" spans="1:28" ht="12.75" customHeight="1" x14ac:dyDescent="0.2">
      <c r="A477" s="27"/>
      <c r="B477" s="27"/>
      <c r="C477" s="110"/>
      <c r="D477" s="110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</row>
    <row r="478" spans="1:28" ht="12.75" customHeight="1" x14ac:dyDescent="0.2">
      <c r="A478" s="27"/>
      <c r="B478" s="27"/>
      <c r="C478" s="110"/>
      <c r="D478" s="110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</row>
    <row r="479" spans="1:28" ht="12.75" customHeight="1" x14ac:dyDescent="0.2">
      <c r="A479" s="27"/>
      <c r="B479" s="27"/>
      <c r="C479" s="110"/>
      <c r="D479" s="110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</row>
    <row r="480" spans="1:28" ht="12.75" customHeight="1" x14ac:dyDescent="0.2">
      <c r="A480" s="27"/>
      <c r="B480" s="27"/>
      <c r="C480" s="110"/>
      <c r="D480" s="110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</row>
    <row r="481" spans="1:28" ht="12.75" customHeight="1" x14ac:dyDescent="0.2">
      <c r="A481" s="27"/>
      <c r="B481" s="27"/>
      <c r="C481" s="110"/>
      <c r="D481" s="110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</row>
    <row r="482" spans="1:28" ht="12.75" customHeight="1" x14ac:dyDescent="0.2">
      <c r="A482" s="27"/>
      <c r="B482" s="27"/>
      <c r="C482" s="110"/>
      <c r="D482" s="110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</row>
    <row r="483" spans="1:28" ht="12.75" customHeight="1" x14ac:dyDescent="0.2">
      <c r="A483" s="27"/>
      <c r="B483" s="27"/>
      <c r="C483" s="110"/>
      <c r="D483" s="110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</row>
    <row r="484" spans="1:28" ht="12.75" customHeight="1" x14ac:dyDescent="0.2">
      <c r="A484" s="27"/>
      <c r="B484" s="27"/>
      <c r="C484" s="110"/>
      <c r="D484" s="110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</row>
    <row r="485" spans="1:28" ht="12.75" customHeight="1" x14ac:dyDescent="0.2">
      <c r="A485" s="27"/>
      <c r="B485" s="27"/>
      <c r="C485" s="110"/>
      <c r="D485" s="110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</row>
    <row r="486" spans="1:28" ht="12.75" customHeight="1" x14ac:dyDescent="0.2">
      <c r="A486" s="27"/>
      <c r="B486" s="27"/>
      <c r="C486" s="110"/>
      <c r="D486" s="110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</row>
    <row r="487" spans="1:28" ht="12.75" customHeight="1" x14ac:dyDescent="0.2">
      <c r="A487" s="27"/>
      <c r="B487" s="27"/>
      <c r="C487" s="110"/>
      <c r="D487" s="110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</row>
    <row r="488" spans="1:28" ht="12.75" customHeight="1" x14ac:dyDescent="0.2">
      <c r="A488" s="27"/>
      <c r="B488" s="27"/>
      <c r="C488" s="110"/>
      <c r="D488" s="110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</row>
    <row r="489" spans="1:28" ht="12.75" customHeight="1" x14ac:dyDescent="0.2">
      <c r="A489" s="27"/>
      <c r="B489" s="27"/>
      <c r="C489" s="110"/>
      <c r="D489" s="110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</row>
    <row r="490" spans="1:28" ht="12.75" customHeight="1" x14ac:dyDescent="0.2">
      <c r="A490" s="27"/>
      <c r="B490" s="27"/>
      <c r="C490" s="110"/>
      <c r="D490" s="110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</row>
    <row r="491" spans="1:28" ht="12.75" customHeight="1" x14ac:dyDescent="0.2">
      <c r="A491" s="27"/>
      <c r="B491" s="27"/>
      <c r="C491" s="110"/>
      <c r="D491" s="110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</row>
    <row r="492" spans="1:28" ht="12.75" customHeight="1" x14ac:dyDescent="0.2">
      <c r="A492" s="27"/>
      <c r="B492" s="27"/>
      <c r="C492" s="110"/>
      <c r="D492" s="110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</row>
    <row r="493" spans="1:28" ht="12.75" customHeight="1" x14ac:dyDescent="0.2">
      <c r="A493" s="27"/>
      <c r="B493" s="27"/>
      <c r="C493" s="110"/>
      <c r="D493" s="110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</row>
    <row r="494" spans="1:28" ht="12.75" customHeight="1" x14ac:dyDescent="0.2">
      <c r="A494" s="27"/>
      <c r="B494" s="27"/>
      <c r="C494" s="110"/>
      <c r="D494" s="110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</row>
    <row r="495" spans="1:28" ht="12.75" customHeight="1" x14ac:dyDescent="0.2">
      <c r="A495" s="27"/>
      <c r="B495" s="27"/>
      <c r="C495" s="110"/>
      <c r="D495" s="110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</row>
    <row r="496" spans="1:28" ht="12.75" customHeight="1" x14ac:dyDescent="0.2">
      <c r="A496" s="27"/>
      <c r="B496" s="27"/>
      <c r="C496" s="110"/>
      <c r="D496" s="110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</row>
    <row r="497" spans="1:28" ht="12.75" customHeight="1" x14ac:dyDescent="0.2">
      <c r="A497" s="27"/>
      <c r="B497" s="27"/>
      <c r="C497" s="110"/>
      <c r="D497" s="110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</row>
    <row r="498" spans="1:28" ht="12.75" customHeight="1" x14ac:dyDescent="0.2">
      <c r="A498" s="27"/>
      <c r="B498" s="27"/>
      <c r="C498" s="110"/>
      <c r="D498" s="110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</row>
    <row r="499" spans="1:28" ht="12.75" customHeight="1" x14ac:dyDescent="0.2">
      <c r="A499" s="27"/>
      <c r="B499" s="27"/>
      <c r="C499" s="110"/>
      <c r="D499" s="110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</row>
    <row r="500" spans="1:28" ht="12.75" customHeight="1" x14ac:dyDescent="0.2">
      <c r="A500" s="27"/>
      <c r="B500" s="27"/>
      <c r="C500" s="110"/>
      <c r="D500" s="110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</row>
    <row r="501" spans="1:28" ht="12.75" customHeight="1" x14ac:dyDescent="0.2">
      <c r="A501" s="27"/>
      <c r="B501" s="27"/>
      <c r="C501" s="110"/>
      <c r="D501" s="110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</row>
    <row r="502" spans="1:28" ht="12.75" customHeight="1" x14ac:dyDescent="0.2">
      <c r="A502" s="27"/>
      <c r="B502" s="27"/>
      <c r="C502" s="110"/>
      <c r="D502" s="110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</row>
    <row r="503" spans="1:28" ht="12.75" customHeight="1" x14ac:dyDescent="0.2">
      <c r="A503" s="27"/>
      <c r="B503" s="27"/>
      <c r="C503" s="110"/>
      <c r="D503" s="110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</row>
    <row r="504" spans="1:28" ht="12.75" customHeight="1" x14ac:dyDescent="0.2">
      <c r="A504" s="27"/>
      <c r="B504" s="27"/>
      <c r="C504" s="110"/>
      <c r="D504" s="110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</row>
    <row r="505" spans="1:28" ht="12.75" customHeight="1" x14ac:dyDescent="0.2">
      <c r="A505" s="27"/>
      <c r="B505" s="27"/>
      <c r="C505" s="110"/>
      <c r="D505" s="110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</row>
    <row r="506" spans="1:28" ht="12.75" customHeight="1" x14ac:dyDescent="0.2">
      <c r="A506" s="27"/>
      <c r="B506" s="27"/>
      <c r="C506" s="110"/>
      <c r="D506" s="110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</row>
    <row r="507" spans="1:28" ht="12.75" customHeight="1" x14ac:dyDescent="0.2">
      <c r="A507" s="27"/>
      <c r="B507" s="27"/>
      <c r="C507" s="110"/>
      <c r="D507" s="110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</row>
    <row r="508" spans="1:28" ht="12.75" customHeight="1" x14ac:dyDescent="0.2">
      <c r="A508" s="27"/>
      <c r="B508" s="27"/>
      <c r="C508" s="110"/>
      <c r="D508" s="110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</row>
    <row r="509" spans="1:28" ht="12.75" customHeight="1" x14ac:dyDescent="0.2">
      <c r="A509" s="27"/>
      <c r="B509" s="27"/>
      <c r="C509" s="110"/>
      <c r="D509" s="110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</row>
    <row r="510" spans="1:28" ht="12.75" customHeight="1" x14ac:dyDescent="0.2">
      <c r="A510" s="27"/>
      <c r="B510" s="27"/>
      <c r="C510" s="110"/>
      <c r="D510" s="110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</row>
    <row r="511" spans="1:28" ht="12.75" customHeight="1" x14ac:dyDescent="0.2">
      <c r="A511" s="27"/>
      <c r="B511" s="27"/>
      <c r="C511" s="110"/>
      <c r="D511" s="11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</row>
    <row r="512" spans="1:28" ht="12.75" customHeight="1" x14ac:dyDescent="0.2">
      <c r="A512" s="27"/>
      <c r="B512" s="27"/>
      <c r="C512" s="110"/>
      <c r="D512" s="110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</row>
    <row r="513" spans="1:28" ht="12.75" customHeight="1" x14ac:dyDescent="0.2">
      <c r="A513" s="27"/>
      <c r="B513" s="27"/>
      <c r="C513" s="110"/>
      <c r="D513" s="110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</row>
    <row r="514" spans="1:28" ht="12.75" customHeight="1" x14ac:dyDescent="0.2">
      <c r="A514" s="27"/>
      <c r="B514" s="27"/>
      <c r="C514" s="110"/>
      <c r="D514" s="110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</row>
    <row r="515" spans="1:28" ht="12.75" customHeight="1" x14ac:dyDescent="0.2">
      <c r="A515" s="27"/>
      <c r="B515" s="27"/>
      <c r="C515" s="110"/>
      <c r="D515" s="110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</row>
    <row r="516" spans="1:28" ht="12.75" customHeight="1" x14ac:dyDescent="0.2">
      <c r="A516" s="27"/>
      <c r="B516" s="27"/>
      <c r="C516" s="110"/>
      <c r="D516" s="110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</row>
    <row r="517" spans="1:28" ht="12.75" customHeight="1" x14ac:dyDescent="0.2">
      <c r="A517" s="27"/>
      <c r="B517" s="27"/>
      <c r="C517" s="110"/>
      <c r="D517" s="110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</row>
    <row r="518" spans="1:28" ht="12.75" customHeight="1" x14ac:dyDescent="0.2">
      <c r="A518" s="27"/>
      <c r="B518" s="27"/>
      <c r="C518" s="110"/>
      <c r="D518" s="110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</row>
    <row r="519" spans="1:28" ht="12.75" customHeight="1" x14ac:dyDescent="0.2">
      <c r="A519" s="27"/>
      <c r="B519" s="27"/>
      <c r="C519" s="110"/>
      <c r="D519" s="110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</row>
    <row r="520" spans="1:28" ht="12.75" customHeight="1" x14ac:dyDescent="0.2">
      <c r="A520" s="27"/>
      <c r="B520" s="27"/>
      <c r="C520" s="110"/>
      <c r="D520" s="110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</row>
    <row r="521" spans="1:28" ht="12.75" customHeight="1" x14ac:dyDescent="0.2">
      <c r="A521" s="27"/>
      <c r="B521" s="27"/>
      <c r="C521" s="110"/>
      <c r="D521" s="110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</row>
    <row r="522" spans="1:28" ht="12.75" customHeight="1" x14ac:dyDescent="0.2">
      <c r="A522" s="27"/>
      <c r="B522" s="27"/>
      <c r="C522" s="110"/>
      <c r="D522" s="110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</row>
    <row r="523" spans="1:28" ht="12.75" customHeight="1" x14ac:dyDescent="0.2">
      <c r="A523" s="27"/>
      <c r="B523" s="27"/>
      <c r="C523" s="110"/>
      <c r="D523" s="110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</row>
    <row r="524" spans="1:28" ht="12.75" customHeight="1" x14ac:dyDescent="0.2">
      <c r="A524" s="27"/>
      <c r="B524" s="27"/>
      <c r="C524" s="110"/>
      <c r="D524" s="110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</row>
    <row r="525" spans="1:28" ht="12.75" customHeight="1" x14ac:dyDescent="0.2">
      <c r="A525" s="27"/>
      <c r="B525" s="27"/>
      <c r="C525" s="110"/>
      <c r="D525" s="110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</row>
    <row r="526" spans="1:28" ht="12.75" customHeight="1" x14ac:dyDescent="0.2">
      <c r="A526" s="27"/>
      <c r="B526" s="27"/>
      <c r="C526" s="110"/>
      <c r="D526" s="11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</row>
    <row r="527" spans="1:28" ht="12.75" customHeight="1" x14ac:dyDescent="0.2">
      <c r="A527" s="27"/>
      <c r="B527" s="27"/>
      <c r="C527" s="110"/>
      <c r="D527" s="110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</row>
    <row r="528" spans="1:28" ht="12.75" customHeight="1" x14ac:dyDescent="0.2">
      <c r="A528" s="27"/>
      <c r="B528" s="27"/>
      <c r="C528" s="110"/>
      <c r="D528" s="110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</row>
    <row r="529" spans="1:28" ht="12.75" customHeight="1" x14ac:dyDescent="0.2">
      <c r="A529" s="27"/>
      <c r="B529" s="27"/>
      <c r="C529" s="110"/>
      <c r="D529" s="110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</row>
    <row r="530" spans="1:28" ht="12.75" customHeight="1" x14ac:dyDescent="0.2">
      <c r="A530" s="27"/>
      <c r="B530" s="27"/>
      <c r="C530" s="110"/>
      <c r="D530" s="110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</row>
    <row r="531" spans="1:28" ht="12.75" customHeight="1" x14ac:dyDescent="0.2">
      <c r="A531" s="27"/>
      <c r="B531" s="27"/>
      <c r="C531" s="110"/>
      <c r="D531" s="110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</row>
    <row r="532" spans="1:28" ht="12.75" customHeight="1" x14ac:dyDescent="0.2">
      <c r="A532" s="27"/>
      <c r="B532" s="27"/>
      <c r="C532" s="110"/>
      <c r="D532" s="110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</row>
    <row r="533" spans="1:28" ht="12.75" customHeight="1" x14ac:dyDescent="0.2">
      <c r="A533" s="27"/>
      <c r="B533" s="27"/>
      <c r="C533" s="110"/>
      <c r="D533" s="110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</row>
    <row r="534" spans="1:28" ht="12.75" customHeight="1" x14ac:dyDescent="0.2">
      <c r="A534" s="27"/>
      <c r="B534" s="27"/>
      <c r="C534" s="110"/>
      <c r="D534" s="110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</row>
    <row r="535" spans="1:28" ht="12.75" customHeight="1" x14ac:dyDescent="0.2">
      <c r="A535" s="27"/>
      <c r="B535" s="27"/>
      <c r="C535" s="110"/>
      <c r="D535" s="110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</row>
    <row r="536" spans="1:28" ht="12.75" customHeight="1" x14ac:dyDescent="0.2">
      <c r="A536" s="27"/>
      <c r="B536" s="27"/>
      <c r="C536" s="110"/>
      <c r="D536" s="110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</row>
    <row r="537" spans="1:28" ht="12.75" customHeight="1" x14ac:dyDescent="0.2">
      <c r="A537" s="27"/>
      <c r="B537" s="27"/>
      <c r="C537" s="110"/>
      <c r="D537" s="110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</row>
    <row r="538" spans="1:28" ht="12.75" customHeight="1" x14ac:dyDescent="0.2">
      <c r="A538" s="27"/>
      <c r="B538" s="27"/>
      <c r="C538" s="110"/>
      <c r="D538" s="110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</row>
    <row r="539" spans="1:28" ht="12.75" customHeight="1" x14ac:dyDescent="0.2">
      <c r="A539" s="27"/>
      <c r="B539" s="27"/>
      <c r="C539" s="110"/>
      <c r="D539" s="110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</row>
    <row r="540" spans="1:28" ht="12.75" customHeight="1" x14ac:dyDescent="0.2">
      <c r="A540" s="27"/>
      <c r="B540" s="27"/>
      <c r="C540" s="110"/>
      <c r="D540" s="110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</row>
    <row r="541" spans="1:28" ht="12.75" customHeight="1" x14ac:dyDescent="0.2">
      <c r="A541" s="27"/>
      <c r="B541" s="27"/>
      <c r="C541" s="110"/>
      <c r="D541" s="110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</row>
    <row r="542" spans="1:28" ht="12.75" customHeight="1" x14ac:dyDescent="0.2">
      <c r="A542" s="27"/>
      <c r="B542" s="27"/>
      <c r="C542" s="110"/>
      <c r="D542" s="110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</row>
    <row r="543" spans="1:28" ht="12.75" customHeight="1" x14ac:dyDescent="0.2">
      <c r="A543" s="27"/>
      <c r="B543" s="27"/>
      <c r="C543" s="110"/>
      <c r="D543" s="110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</row>
    <row r="544" spans="1:28" ht="12.75" customHeight="1" x14ac:dyDescent="0.2">
      <c r="A544" s="27"/>
      <c r="B544" s="27"/>
      <c r="C544" s="110"/>
      <c r="D544" s="110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</row>
    <row r="545" spans="1:28" ht="12.75" customHeight="1" x14ac:dyDescent="0.2">
      <c r="A545" s="27"/>
      <c r="B545" s="27"/>
      <c r="C545" s="110"/>
      <c r="D545" s="110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</row>
    <row r="546" spans="1:28" ht="12.75" customHeight="1" x14ac:dyDescent="0.2">
      <c r="A546" s="27"/>
      <c r="B546" s="27"/>
      <c r="C546" s="110"/>
      <c r="D546" s="110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</row>
    <row r="547" spans="1:28" ht="12.75" customHeight="1" x14ac:dyDescent="0.2">
      <c r="A547" s="27"/>
      <c r="B547" s="27"/>
      <c r="C547" s="110"/>
      <c r="D547" s="110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</row>
    <row r="548" spans="1:28" ht="12.75" customHeight="1" x14ac:dyDescent="0.2">
      <c r="A548" s="27"/>
      <c r="B548" s="27"/>
      <c r="C548" s="110"/>
      <c r="D548" s="110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</row>
    <row r="549" spans="1:28" ht="12.75" customHeight="1" x14ac:dyDescent="0.2">
      <c r="A549" s="27"/>
      <c r="B549" s="27"/>
      <c r="C549" s="110"/>
      <c r="D549" s="110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</row>
    <row r="550" spans="1:28" ht="12.75" customHeight="1" x14ac:dyDescent="0.2">
      <c r="A550" s="27"/>
      <c r="B550" s="27"/>
      <c r="C550" s="110"/>
      <c r="D550" s="110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</row>
    <row r="551" spans="1:28" ht="12.75" customHeight="1" x14ac:dyDescent="0.2">
      <c r="A551" s="27"/>
      <c r="B551" s="27"/>
      <c r="C551" s="110"/>
      <c r="D551" s="110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</row>
    <row r="552" spans="1:28" ht="12.75" customHeight="1" x14ac:dyDescent="0.2">
      <c r="A552" s="27"/>
      <c r="B552" s="27"/>
      <c r="C552" s="110"/>
      <c r="D552" s="110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</row>
    <row r="553" spans="1:28" ht="12.75" customHeight="1" x14ac:dyDescent="0.2">
      <c r="A553" s="27"/>
      <c r="B553" s="27"/>
      <c r="C553" s="110"/>
      <c r="D553" s="110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</row>
    <row r="554" spans="1:28" ht="12.75" customHeight="1" x14ac:dyDescent="0.2">
      <c r="A554" s="27"/>
      <c r="B554" s="27"/>
      <c r="C554" s="110"/>
      <c r="D554" s="110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</row>
    <row r="555" spans="1:28" ht="12.75" customHeight="1" x14ac:dyDescent="0.2">
      <c r="A555" s="27"/>
      <c r="B555" s="27"/>
      <c r="C555" s="110"/>
      <c r="D555" s="110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</row>
    <row r="556" spans="1:28" ht="12.75" customHeight="1" x14ac:dyDescent="0.2">
      <c r="A556" s="27"/>
      <c r="B556" s="27"/>
      <c r="C556" s="110"/>
      <c r="D556" s="110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</row>
    <row r="557" spans="1:28" ht="12.75" customHeight="1" x14ac:dyDescent="0.2">
      <c r="A557" s="27"/>
      <c r="B557" s="27"/>
      <c r="C557" s="110"/>
      <c r="D557" s="110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</row>
    <row r="558" spans="1:28" ht="12.75" customHeight="1" x14ac:dyDescent="0.2">
      <c r="A558" s="27"/>
      <c r="B558" s="27"/>
      <c r="C558" s="110"/>
      <c r="D558" s="110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</row>
    <row r="559" spans="1:28" ht="12.75" customHeight="1" x14ac:dyDescent="0.2">
      <c r="A559" s="27"/>
      <c r="B559" s="27"/>
      <c r="C559" s="110"/>
      <c r="D559" s="110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</row>
    <row r="560" spans="1:28" ht="12.75" customHeight="1" x14ac:dyDescent="0.2">
      <c r="A560" s="27"/>
      <c r="B560" s="27"/>
      <c r="C560" s="110"/>
      <c r="D560" s="110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</row>
    <row r="561" spans="1:28" ht="12.75" customHeight="1" x14ac:dyDescent="0.2">
      <c r="A561" s="27"/>
      <c r="B561" s="27"/>
      <c r="C561" s="110"/>
      <c r="D561" s="110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</row>
    <row r="562" spans="1:28" ht="12.75" customHeight="1" x14ac:dyDescent="0.2">
      <c r="A562" s="27"/>
      <c r="B562" s="27"/>
      <c r="C562" s="110"/>
      <c r="D562" s="110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</row>
    <row r="563" spans="1:28" ht="12.75" customHeight="1" x14ac:dyDescent="0.2">
      <c r="A563" s="27"/>
      <c r="B563" s="27"/>
      <c r="C563" s="110"/>
      <c r="D563" s="110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</row>
    <row r="564" spans="1:28" ht="12.75" customHeight="1" x14ac:dyDescent="0.2">
      <c r="A564" s="27"/>
      <c r="B564" s="27"/>
      <c r="C564" s="110"/>
      <c r="D564" s="110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</row>
    <row r="565" spans="1:28" ht="12.75" customHeight="1" x14ac:dyDescent="0.2">
      <c r="A565" s="27"/>
      <c r="B565" s="27"/>
      <c r="C565" s="110"/>
      <c r="D565" s="110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</row>
    <row r="566" spans="1:28" ht="12.75" customHeight="1" x14ac:dyDescent="0.2">
      <c r="A566" s="27"/>
      <c r="B566" s="27"/>
      <c r="C566" s="110"/>
      <c r="D566" s="110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</row>
    <row r="567" spans="1:28" ht="12.75" customHeight="1" x14ac:dyDescent="0.2">
      <c r="A567" s="27"/>
      <c r="B567" s="27"/>
      <c r="C567" s="110"/>
      <c r="D567" s="110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</row>
    <row r="568" spans="1:28" ht="12.75" customHeight="1" x14ac:dyDescent="0.2">
      <c r="A568" s="27"/>
      <c r="B568" s="27"/>
      <c r="C568" s="110"/>
      <c r="D568" s="110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</row>
    <row r="569" spans="1:28" ht="12.75" customHeight="1" x14ac:dyDescent="0.2">
      <c r="A569" s="27"/>
      <c r="B569" s="27"/>
      <c r="C569" s="110"/>
      <c r="D569" s="110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</row>
    <row r="570" spans="1:28" ht="12.75" customHeight="1" x14ac:dyDescent="0.2">
      <c r="A570" s="27"/>
      <c r="B570" s="27"/>
      <c r="C570" s="110"/>
      <c r="D570" s="110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</row>
    <row r="571" spans="1:28" ht="12.75" customHeight="1" x14ac:dyDescent="0.2">
      <c r="A571" s="27"/>
      <c r="B571" s="27"/>
      <c r="C571" s="110"/>
      <c r="D571" s="110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</row>
    <row r="572" spans="1:28" ht="12.75" customHeight="1" x14ac:dyDescent="0.2">
      <c r="A572" s="27"/>
      <c r="B572" s="27"/>
      <c r="C572" s="110"/>
      <c r="D572" s="110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</row>
    <row r="573" spans="1:28" ht="12.75" customHeight="1" x14ac:dyDescent="0.2">
      <c r="A573" s="27"/>
      <c r="B573" s="27"/>
      <c r="C573" s="110"/>
      <c r="D573" s="110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</row>
    <row r="574" spans="1:28" ht="12.75" customHeight="1" x14ac:dyDescent="0.2">
      <c r="A574" s="27"/>
      <c r="B574" s="27"/>
      <c r="C574" s="110"/>
      <c r="D574" s="110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</row>
    <row r="575" spans="1:28" ht="12.75" customHeight="1" x14ac:dyDescent="0.2">
      <c r="A575" s="27"/>
      <c r="B575" s="27"/>
      <c r="C575" s="110"/>
      <c r="D575" s="110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</row>
    <row r="576" spans="1:28" ht="12.75" customHeight="1" x14ac:dyDescent="0.2">
      <c r="A576" s="27"/>
      <c r="B576" s="27"/>
      <c r="C576" s="110"/>
      <c r="D576" s="110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</row>
    <row r="577" spans="1:28" ht="12.75" customHeight="1" x14ac:dyDescent="0.2">
      <c r="A577" s="27"/>
      <c r="B577" s="27"/>
      <c r="C577" s="110"/>
      <c r="D577" s="110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</row>
    <row r="578" spans="1:28" ht="12.75" customHeight="1" x14ac:dyDescent="0.2">
      <c r="A578" s="27"/>
      <c r="B578" s="27"/>
      <c r="C578" s="110"/>
      <c r="D578" s="110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</row>
    <row r="579" spans="1:28" ht="12.75" customHeight="1" x14ac:dyDescent="0.2">
      <c r="A579" s="27"/>
      <c r="B579" s="27"/>
      <c r="C579" s="110"/>
      <c r="D579" s="110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</row>
    <row r="580" spans="1:28" ht="12.75" customHeight="1" x14ac:dyDescent="0.2">
      <c r="A580" s="27"/>
      <c r="B580" s="27"/>
      <c r="C580" s="110"/>
      <c r="D580" s="110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</row>
    <row r="581" spans="1:28" ht="12.75" customHeight="1" x14ac:dyDescent="0.2">
      <c r="A581" s="27"/>
      <c r="B581" s="27"/>
      <c r="C581" s="110"/>
      <c r="D581" s="110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</row>
    <row r="582" spans="1:28" ht="12.75" customHeight="1" x14ac:dyDescent="0.2">
      <c r="A582" s="27"/>
      <c r="B582" s="27"/>
      <c r="C582" s="110"/>
      <c r="D582" s="110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</row>
    <row r="583" spans="1:28" ht="12.75" customHeight="1" x14ac:dyDescent="0.2">
      <c r="A583" s="27"/>
      <c r="B583" s="27"/>
      <c r="C583" s="110"/>
      <c r="D583" s="110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</row>
    <row r="584" spans="1:28" ht="12.75" customHeight="1" x14ac:dyDescent="0.2">
      <c r="A584" s="27"/>
      <c r="B584" s="27"/>
      <c r="C584" s="110"/>
      <c r="D584" s="110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</row>
    <row r="585" spans="1:28" ht="12.75" customHeight="1" x14ac:dyDescent="0.2">
      <c r="A585" s="27"/>
      <c r="B585" s="27"/>
      <c r="C585" s="110"/>
      <c r="D585" s="110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</row>
    <row r="586" spans="1:28" ht="12.75" customHeight="1" x14ac:dyDescent="0.2">
      <c r="A586" s="27"/>
      <c r="B586" s="27"/>
      <c r="C586" s="110"/>
      <c r="D586" s="110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</row>
    <row r="587" spans="1:28" ht="12.75" customHeight="1" x14ac:dyDescent="0.2">
      <c r="A587" s="27"/>
      <c r="B587" s="27"/>
      <c r="C587" s="110"/>
      <c r="D587" s="110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</row>
    <row r="588" spans="1:28" ht="12.75" customHeight="1" x14ac:dyDescent="0.2">
      <c r="A588" s="27"/>
      <c r="B588" s="27"/>
      <c r="C588" s="110"/>
      <c r="D588" s="110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</row>
    <row r="589" spans="1:28" ht="12.75" customHeight="1" x14ac:dyDescent="0.2">
      <c r="A589" s="27"/>
      <c r="B589" s="27"/>
      <c r="C589" s="110"/>
      <c r="D589" s="110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</row>
    <row r="590" spans="1:28" ht="12.75" customHeight="1" x14ac:dyDescent="0.2">
      <c r="A590" s="27"/>
      <c r="B590" s="27"/>
      <c r="C590" s="110"/>
      <c r="D590" s="110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</row>
    <row r="591" spans="1:28" ht="12.75" customHeight="1" x14ac:dyDescent="0.2">
      <c r="A591" s="27"/>
      <c r="B591" s="27"/>
      <c r="C591" s="110"/>
      <c r="D591" s="110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</row>
    <row r="592" spans="1:28" ht="12.75" customHeight="1" x14ac:dyDescent="0.2">
      <c r="A592" s="27"/>
      <c r="B592" s="27"/>
      <c r="C592" s="110"/>
      <c r="D592" s="110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</row>
    <row r="593" spans="1:28" ht="12.75" customHeight="1" x14ac:dyDescent="0.2">
      <c r="A593" s="27"/>
      <c r="B593" s="27"/>
      <c r="C593" s="110"/>
      <c r="D593" s="110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</row>
    <row r="594" spans="1:28" ht="12.75" customHeight="1" x14ac:dyDescent="0.2">
      <c r="A594" s="27"/>
      <c r="B594" s="27"/>
      <c r="C594" s="110"/>
      <c r="D594" s="110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</row>
    <row r="595" spans="1:28" ht="12.75" customHeight="1" x14ac:dyDescent="0.2">
      <c r="A595" s="27"/>
      <c r="B595" s="27"/>
      <c r="C595" s="110"/>
      <c r="D595" s="110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</row>
    <row r="596" spans="1:28" ht="12.75" customHeight="1" x14ac:dyDescent="0.2">
      <c r="A596" s="27"/>
      <c r="B596" s="27"/>
      <c r="C596" s="110"/>
      <c r="D596" s="110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</row>
    <row r="597" spans="1:28" ht="12.75" customHeight="1" x14ac:dyDescent="0.2">
      <c r="A597" s="27"/>
      <c r="B597" s="27"/>
      <c r="C597" s="110"/>
      <c r="D597" s="110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</row>
    <row r="598" spans="1:28" ht="12.75" customHeight="1" x14ac:dyDescent="0.2">
      <c r="A598" s="27"/>
      <c r="B598" s="27"/>
      <c r="C598" s="110"/>
      <c r="D598" s="110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</row>
    <row r="599" spans="1:28" ht="12.75" customHeight="1" x14ac:dyDescent="0.2">
      <c r="A599" s="27"/>
      <c r="B599" s="27"/>
      <c r="C599" s="110"/>
      <c r="D599" s="110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</row>
    <row r="600" spans="1:28" ht="12.75" customHeight="1" x14ac:dyDescent="0.2">
      <c r="A600" s="27"/>
      <c r="B600" s="27"/>
      <c r="C600" s="110"/>
      <c r="D600" s="110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</row>
    <row r="601" spans="1:28" ht="12.75" customHeight="1" x14ac:dyDescent="0.2">
      <c r="A601" s="27"/>
      <c r="B601" s="27"/>
      <c r="C601" s="110"/>
      <c r="D601" s="110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</row>
    <row r="602" spans="1:28" ht="12.75" customHeight="1" x14ac:dyDescent="0.2">
      <c r="A602" s="27"/>
      <c r="B602" s="27"/>
      <c r="C602" s="110"/>
      <c r="D602" s="110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</row>
    <row r="603" spans="1:28" ht="12.75" customHeight="1" x14ac:dyDescent="0.2">
      <c r="A603" s="27"/>
      <c r="B603" s="27"/>
      <c r="C603" s="110"/>
      <c r="D603" s="110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</row>
    <row r="604" spans="1:28" ht="12.75" customHeight="1" x14ac:dyDescent="0.2">
      <c r="A604" s="27"/>
      <c r="B604" s="27"/>
      <c r="C604" s="110"/>
      <c r="D604" s="110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</row>
    <row r="605" spans="1:28" ht="12.75" customHeight="1" x14ac:dyDescent="0.2">
      <c r="A605" s="27"/>
      <c r="B605" s="27"/>
      <c r="C605" s="110"/>
      <c r="D605" s="110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</row>
    <row r="606" spans="1:28" ht="12.75" customHeight="1" x14ac:dyDescent="0.2">
      <c r="A606" s="27"/>
      <c r="B606" s="27"/>
      <c r="C606" s="110"/>
      <c r="D606" s="110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</row>
    <row r="607" spans="1:28" ht="12.75" customHeight="1" x14ac:dyDescent="0.2">
      <c r="A607" s="27"/>
      <c r="B607" s="27"/>
      <c r="C607" s="110"/>
      <c r="D607" s="110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</row>
    <row r="608" spans="1:28" ht="12.75" customHeight="1" x14ac:dyDescent="0.2">
      <c r="A608" s="27"/>
      <c r="B608" s="27"/>
      <c r="C608" s="110"/>
      <c r="D608" s="110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</row>
    <row r="609" spans="1:28" ht="12.75" customHeight="1" x14ac:dyDescent="0.2">
      <c r="A609" s="27"/>
      <c r="B609" s="27"/>
      <c r="C609" s="110"/>
      <c r="D609" s="110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</row>
    <row r="610" spans="1:28" ht="12.75" customHeight="1" x14ac:dyDescent="0.2">
      <c r="A610" s="27"/>
      <c r="B610" s="27"/>
      <c r="C610" s="110"/>
      <c r="D610" s="110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</row>
    <row r="611" spans="1:28" ht="12.75" customHeight="1" x14ac:dyDescent="0.2">
      <c r="A611" s="27"/>
      <c r="B611" s="27"/>
      <c r="C611" s="110"/>
      <c r="D611" s="110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</row>
    <row r="612" spans="1:28" ht="12.75" customHeight="1" x14ac:dyDescent="0.2">
      <c r="A612" s="27"/>
      <c r="B612" s="27"/>
      <c r="C612" s="110"/>
      <c r="D612" s="110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</row>
    <row r="613" spans="1:28" ht="12.75" customHeight="1" x14ac:dyDescent="0.2">
      <c r="A613" s="27"/>
      <c r="B613" s="27"/>
      <c r="C613" s="110"/>
      <c r="D613" s="110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</row>
    <row r="614" spans="1:28" ht="12.75" customHeight="1" x14ac:dyDescent="0.2">
      <c r="A614" s="27"/>
      <c r="B614" s="27"/>
      <c r="C614" s="110"/>
      <c r="D614" s="110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</row>
    <row r="615" spans="1:28" ht="12.75" customHeight="1" x14ac:dyDescent="0.2">
      <c r="A615" s="27"/>
      <c r="B615" s="27"/>
      <c r="C615" s="110"/>
      <c r="D615" s="110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</row>
    <row r="616" spans="1:28" ht="12.75" customHeight="1" x14ac:dyDescent="0.2">
      <c r="A616" s="27"/>
      <c r="B616" s="27"/>
      <c r="C616" s="110"/>
      <c r="D616" s="110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</row>
    <row r="617" spans="1:28" ht="12.75" customHeight="1" x14ac:dyDescent="0.2">
      <c r="A617" s="27"/>
      <c r="B617" s="27"/>
      <c r="C617" s="110"/>
      <c r="D617" s="110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</row>
    <row r="618" spans="1:28" ht="12.75" customHeight="1" x14ac:dyDescent="0.2">
      <c r="A618" s="27"/>
      <c r="B618" s="27"/>
      <c r="C618" s="110"/>
      <c r="D618" s="110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</row>
    <row r="619" spans="1:28" ht="12.75" customHeight="1" x14ac:dyDescent="0.2">
      <c r="A619" s="27"/>
      <c r="B619" s="27"/>
      <c r="C619" s="110"/>
      <c r="D619" s="110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</row>
    <row r="620" spans="1:28" ht="12.75" customHeight="1" x14ac:dyDescent="0.2">
      <c r="A620" s="27"/>
      <c r="B620" s="27"/>
      <c r="C620" s="110"/>
      <c r="D620" s="110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</row>
    <row r="621" spans="1:28" ht="12.75" customHeight="1" x14ac:dyDescent="0.2">
      <c r="A621" s="27"/>
      <c r="B621" s="27"/>
      <c r="C621" s="110"/>
      <c r="D621" s="110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</row>
    <row r="622" spans="1:28" ht="12.75" customHeight="1" x14ac:dyDescent="0.2">
      <c r="A622" s="27"/>
      <c r="B622" s="27"/>
      <c r="C622" s="110"/>
      <c r="D622" s="110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</row>
    <row r="623" spans="1:28" ht="12.75" customHeight="1" x14ac:dyDescent="0.2">
      <c r="A623" s="27"/>
      <c r="B623" s="27"/>
      <c r="C623" s="110"/>
      <c r="D623" s="110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</row>
    <row r="624" spans="1:28" ht="12.75" customHeight="1" x14ac:dyDescent="0.2">
      <c r="A624" s="27"/>
      <c r="B624" s="27"/>
      <c r="C624" s="110"/>
      <c r="D624" s="110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</row>
    <row r="625" spans="1:28" ht="12.75" customHeight="1" x14ac:dyDescent="0.2">
      <c r="A625" s="27"/>
      <c r="B625" s="27"/>
      <c r="C625" s="110"/>
      <c r="D625" s="110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</row>
    <row r="626" spans="1:28" ht="12.75" customHeight="1" x14ac:dyDescent="0.2">
      <c r="A626" s="27"/>
      <c r="B626" s="27"/>
      <c r="C626" s="110"/>
      <c r="D626" s="110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</row>
    <row r="627" spans="1:28" ht="12.75" customHeight="1" x14ac:dyDescent="0.2">
      <c r="A627" s="27"/>
      <c r="B627" s="27"/>
      <c r="C627" s="110"/>
      <c r="D627" s="110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</row>
    <row r="628" spans="1:28" ht="12.75" customHeight="1" x14ac:dyDescent="0.2">
      <c r="A628" s="27"/>
      <c r="B628" s="27"/>
      <c r="C628" s="110"/>
      <c r="D628" s="110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</row>
    <row r="629" spans="1:28" ht="12.75" customHeight="1" x14ac:dyDescent="0.2">
      <c r="A629" s="27"/>
      <c r="B629" s="27"/>
      <c r="C629" s="110"/>
      <c r="D629" s="110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</row>
    <row r="630" spans="1:28" ht="12.75" customHeight="1" x14ac:dyDescent="0.2">
      <c r="A630" s="27"/>
      <c r="B630" s="27"/>
      <c r="C630" s="110"/>
      <c r="D630" s="110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</row>
    <row r="631" spans="1:28" ht="12.75" customHeight="1" x14ac:dyDescent="0.2">
      <c r="A631" s="27"/>
      <c r="B631" s="27"/>
      <c r="C631" s="110"/>
      <c r="D631" s="110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</row>
    <row r="632" spans="1:28" ht="12.75" customHeight="1" x14ac:dyDescent="0.2">
      <c r="A632" s="27"/>
      <c r="B632" s="27"/>
      <c r="C632" s="110"/>
      <c r="D632" s="110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</row>
    <row r="633" spans="1:28" ht="12.75" customHeight="1" x14ac:dyDescent="0.2">
      <c r="A633" s="27"/>
      <c r="B633" s="27"/>
      <c r="C633" s="110"/>
      <c r="D633" s="110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</row>
    <row r="634" spans="1:28" ht="12.75" customHeight="1" x14ac:dyDescent="0.2">
      <c r="A634" s="27"/>
      <c r="B634" s="27"/>
      <c r="C634" s="110"/>
      <c r="D634" s="110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</row>
    <row r="635" spans="1:28" ht="12.75" customHeight="1" x14ac:dyDescent="0.2">
      <c r="A635" s="27"/>
      <c r="B635" s="27"/>
      <c r="C635" s="110"/>
      <c r="D635" s="110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</row>
    <row r="636" spans="1:28" ht="12.75" customHeight="1" x14ac:dyDescent="0.2">
      <c r="A636" s="27"/>
      <c r="B636" s="27"/>
      <c r="C636" s="110"/>
      <c r="D636" s="110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</row>
    <row r="637" spans="1:28" ht="12.75" customHeight="1" x14ac:dyDescent="0.2">
      <c r="A637" s="27"/>
      <c r="B637" s="27"/>
      <c r="C637" s="110"/>
      <c r="D637" s="110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</row>
    <row r="638" spans="1:28" ht="12.75" customHeight="1" x14ac:dyDescent="0.2">
      <c r="A638" s="27"/>
      <c r="B638" s="27"/>
      <c r="C638" s="110"/>
      <c r="D638" s="110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</row>
    <row r="639" spans="1:28" ht="12.75" customHeight="1" x14ac:dyDescent="0.2">
      <c r="A639" s="27"/>
      <c r="B639" s="27"/>
      <c r="C639" s="110"/>
      <c r="D639" s="110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</row>
    <row r="640" spans="1:28" ht="12.75" customHeight="1" x14ac:dyDescent="0.2">
      <c r="A640" s="27"/>
      <c r="B640" s="27"/>
      <c r="C640" s="110"/>
      <c r="D640" s="110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</row>
    <row r="641" spans="1:28" ht="12.75" customHeight="1" x14ac:dyDescent="0.2">
      <c r="A641" s="27"/>
      <c r="B641" s="27"/>
      <c r="C641" s="110"/>
      <c r="D641" s="110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</row>
    <row r="642" spans="1:28" ht="12.75" customHeight="1" x14ac:dyDescent="0.2">
      <c r="A642" s="27"/>
      <c r="B642" s="27"/>
      <c r="C642" s="110"/>
      <c r="D642" s="110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</row>
    <row r="643" spans="1:28" ht="12.75" customHeight="1" x14ac:dyDescent="0.2">
      <c r="A643" s="27"/>
      <c r="B643" s="27"/>
      <c r="C643" s="110"/>
      <c r="D643" s="110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</row>
    <row r="644" spans="1:28" ht="12.75" customHeight="1" x14ac:dyDescent="0.2">
      <c r="A644" s="27"/>
      <c r="B644" s="27"/>
      <c r="C644" s="110"/>
      <c r="D644" s="110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</row>
    <row r="645" spans="1:28" ht="12.75" customHeight="1" x14ac:dyDescent="0.2">
      <c r="A645" s="27"/>
      <c r="B645" s="27"/>
      <c r="C645" s="110"/>
      <c r="D645" s="110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</row>
    <row r="646" spans="1:28" ht="12.75" customHeight="1" x14ac:dyDescent="0.2">
      <c r="A646" s="27"/>
      <c r="B646" s="27"/>
      <c r="C646" s="110"/>
      <c r="D646" s="110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</row>
    <row r="647" spans="1:28" ht="12.75" customHeight="1" x14ac:dyDescent="0.2">
      <c r="A647" s="27"/>
      <c r="B647" s="27"/>
      <c r="C647" s="110"/>
      <c r="D647" s="110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</row>
    <row r="648" spans="1:28" ht="12.75" customHeight="1" x14ac:dyDescent="0.2">
      <c r="A648" s="27"/>
      <c r="B648" s="27"/>
      <c r="C648" s="110"/>
      <c r="D648" s="110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</row>
    <row r="649" spans="1:28" ht="12.75" customHeight="1" x14ac:dyDescent="0.2">
      <c r="A649" s="27"/>
      <c r="B649" s="27"/>
      <c r="C649" s="110"/>
      <c r="D649" s="110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</row>
    <row r="650" spans="1:28" ht="12.75" customHeight="1" x14ac:dyDescent="0.2">
      <c r="A650" s="27"/>
      <c r="B650" s="27"/>
      <c r="C650" s="110"/>
      <c r="D650" s="110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</row>
    <row r="651" spans="1:28" ht="12.75" customHeight="1" x14ac:dyDescent="0.2">
      <c r="A651" s="27"/>
      <c r="B651" s="27"/>
      <c r="C651" s="110"/>
      <c r="D651" s="110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</row>
    <row r="652" spans="1:28" ht="12.75" customHeight="1" x14ac:dyDescent="0.2">
      <c r="A652" s="27"/>
      <c r="B652" s="27"/>
      <c r="C652" s="110"/>
      <c r="D652" s="110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</row>
    <row r="653" spans="1:28" ht="12.75" customHeight="1" x14ac:dyDescent="0.2">
      <c r="A653" s="27"/>
      <c r="B653" s="27"/>
      <c r="C653" s="110"/>
      <c r="D653" s="110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</row>
    <row r="654" spans="1:28" ht="12.75" customHeight="1" x14ac:dyDescent="0.2">
      <c r="A654" s="27"/>
      <c r="B654" s="27"/>
      <c r="C654" s="110"/>
      <c r="D654" s="110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</row>
    <row r="655" spans="1:28" ht="12.75" customHeight="1" x14ac:dyDescent="0.2">
      <c r="A655" s="27"/>
      <c r="B655" s="27"/>
      <c r="C655" s="110"/>
      <c r="D655" s="110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</row>
    <row r="656" spans="1:28" ht="12.75" customHeight="1" x14ac:dyDescent="0.2">
      <c r="A656" s="27"/>
      <c r="B656" s="27"/>
      <c r="C656" s="110"/>
      <c r="D656" s="110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</row>
    <row r="657" spans="1:28" ht="12.75" customHeight="1" x14ac:dyDescent="0.2">
      <c r="A657" s="27"/>
      <c r="B657" s="27"/>
      <c r="C657" s="110"/>
      <c r="D657" s="110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</row>
    <row r="658" spans="1:28" ht="12.75" customHeight="1" x14ac:dyDescent="0.2">
      <c r="A658" s="27"/>
      <c r="B658" s="27"/>
      <c r="C658" s="110"/>
      <c r="D658" s="110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</row>
    <row r="659" spans="1:28" ht="12.75" customHeight="1" x14ac:dyDescent="0.2">
      <c r="A659" s="27"/>
      <c r="B659" s="27"/>
      <c r="C659" s="110"/>
      <c r="D659" s="110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</row>
    <row r="660" spans="1:28" ht="12.75" customHeight="1" x14ac:dyDescent="0.2">
      <c r="A660" s="27"/>
      <c r="B660" s="27"/>
      <c r="C660" s="110"/>
      <c r="D660" s="110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</row>
    <row r="661" spans="1:28" ht="12.75" customHeight="1" x14ac:dyDescent="0.2">
      <c r="A661" s="27"/>
      <c r="B661" s="27"/>
      <c r="C661" s="110"/>
      <c r="D661" s="110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</row>
    <row r="662" spans="1:28" ht="12.75" customHeight="1" x14ac:dyDescent="0.2">
      <c r="A662" s="27"/>
      <c r="B662" s="27"/>
      <c r="C662" s="110"/>
      <c r="D662" s="110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</row>
    <row r="663" spans="1:28" ht="12.75" customHeight="1" x14ac:dyDescent="0.2">
      <c r="A663" s="27"/>
      <c r="B663" s="27"/>
      <c r="C663" s="110"/>
      <c r="D663" s="110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</row>
    <row r="664" spans="1:28" ht="12.75" customHeight="1" x14ac:dyDescent="0.2">
      <c r="A664" s="27"/>
      <c r="B664" s="27"/>
      <c r="C664" s="110"/>
      <c r="D664" s="110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</row>
    <row r="665" spans="1:28" ht="12.75" customHeight="1" x14ac:dyDescent="0.2">
      <c r="A665" s="27"/>
      <c r="B665" s="27"/>
      <c r="C665" s="110"/>
      <c r="D665" s="110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</row>
    <row r="666" spans="1:28" ht="12.75" customHeight="1" x14ac:dyDescent="0.2">
      <c r="A666" s="27"/>
      <c r="B666" s="27"/>
      <c r="C666" s="110"/>
      <c r="D666" s="110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</row>
    <row r="667" spans="1:28" ht="12.75" customHeight="1" x14ac:dyDescent="0.2">
      <c r="A667" s="27"/>
      <c r="B667" s="27"/>
      <c r="C667" s="110"/>
      <c r="D667" s="110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</row>
    <row r="668" spans="1:28" ht="12.75" customHeight="1" x14ac:dyDescent="0.2">
      <c r="A668" s="27"/>
      <c r="B668" s="27"/>
      <c r="C668" s="110"/>
      <c r="D668" s="110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</row>
    <row r="669" spans="1:28" ht="12.75" customHeight="1" x14ac:dyDescent="0.2">
      <c r="A669" s="27"/>
      <c r="B669" s="27"/>
      <c r="C669" s="110"/>
      <c r="D669" s="110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</row>
    <row r="670" spans="1:28" ht="12.75" customHeight="1" x14ac:dyDescent="0.2">
      <c r="A670" s="27"/>
      <c r="B670" s="27"/>
      <c r="C670" s="110"/>
      <c r="D670" s="110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</row>
    <row r="671" spans="1:28" ht="12.75" customHeight="1" x14ac:dyDescent="0.2">
      <c r="A671" s="27"/>
      <c r="B671" s="27"/>
      <c r="C671" s="110"/>
      <c r="D671" s="110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</row>
    <row r="672" spans="1:28" ht="12.75" customHeight="1" x14ac:dyDescent="0.2">
      <c r="A672" s="27"/>
      <c r="B672" s="27"/>
      <c r="C672" s="110"/>
      <c r="D672" s="110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</row>
    <row r="673" spans="1:28" ht="12.75" customHeight="1" x14ac:dyDescent="0.2">
      <c r="A673" s="27"/>
      <c r="B673" s="27"/>
      <c r="C673" s="110"/>
      <c r="D673" s="110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</row>
    <row r="674" spans="1:28" ht="12.75" customHeight="1" x14ac:dyDescent="0.2">
      <c r="A674" s="27"/>
      <c r="B674" s="27"/>
      <c r="C674" s="110"/>
      <c r="D674" s="110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</row>
    <row r="675" spans="1:28" ht="12.75" customHeight="1" x14ac:dyDescent="0.2">
      <c r="A675" s="27"/>
      <c r="B675" s="27"/>
      <c r="C675" s="110"/>
      <c r="D675" s="110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</row>
    <row r="676" spans="1:28" ht="12.75" customHeight="1" x14ac:dyDescent="0.2">
      <c r="A676" s="27"/>
      <c r="B676" s="27"/>
      <c r="C676" s="110"/>
      <c r="D676" s="110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</row>
    <row r="677" spans="1:28" ht="12.75" customHeight="1" x14ac:dyDescent="0.2">
      <c r="A677" s="27"/>
      <c r="B677" s="27"/>
      <c r="C677" s="110"/>
      <c r="D677" s="110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</row>
    <row r="678" spans="1:28" ht="12.75" customHeight="1" x14ac:dyDescent="0.2">
      <c r="A678" s="27"/>
      <c r="B678" s="27"/>
      <c r="C678" s="110"/>
      <c r="D678" s="110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</row>
    <row r="679" spans="1:28" ht="12.75" customHeight="1" x14ac:dyDescent="0.2">
      <c r="A679" s="27"/>
      <c r="B679" s="27"/>
      <c r="C679" s="110"/>
      <c r="D679" s="110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</row>
    <row r="680" spans="1:28" ht="12.75" customHeight="1" x14ac:dyDescent="0.2">
      <c r="A680" s="27"/>
      <c r="B680" s="27"/>
      <c r="C680" s="110"/>
      <c r="D680" s="110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</row>
    <row r="681" spans="1:28" ht="12.75" customHeight="1" x14ac:dyDescent="0.2">
      <c r="A681" s="27"/>
      <c r="B681" s="27"/>
      <c r="C681" s="110"/>
      <c r="D681" s="110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</row>
    <row r="682" spans="1:28" ht="12.75" customHeight="1" x14ac:dyDescent="0.2">
      <c r="A682" s="27"/>
      <c r="B682" s="27"/>
      <c r="C682" s="110"/>
      <c r="D682" s="110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</row>
    <row r="683" spans="1:28" ht="12.75" customHeight="1" x14ac:dyDescent="0.2">
      <c r="A683" s="27"/>
      <c r="B683" s="27"/>
      <c r="C683" s="110"/>
      <c r="D683" s="110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</row>
    <row r="684" spans="1:28" ht="12.75" customHeight="1" x14ac:dyDescent="0.2">
      <c r="A684" s="27"/>
      <c r="B684" s="27"/>
      <c r="C684" s="110"/>
      <c r="D684" s="110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</row>
    <row r="685" spans="1:28" ht="12.75" customHeight="1" x14ac:dyDescent="0.2">
      <c r="A685" s="27"/>
      <c r="B685" s="27"/>
      <c r="C685" s="110"/>
      <c r="D685" s="110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</row>
    <row r="686" spans="1:28" ht="12.75" customHeight="1" x14ac:dyDescent="0.2">
      <c r="A686" s="27"/>
      <c r="B686" s="27"/>
      <c r="C686" s="110"/>
      <c r="D686" s="110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</row>
    <row r="687" spans="1:28" ht="12.75" customHeight="1" x14ac:dyDescent="0.2">
      <c r="A687" s="27"/>
      <c r="B687" s="27"/>
      <c r="C687" s="110"/>
      <c r="D687" s="110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</row>
    <row r="688" spans="1:28" ht="12.75" customHeight="1" x14ac:dyDescent="0.2">
      <c r="A688" s="27"/>
      <c r="B688" s="27"/>
      <c r="C688" s="110"/>
      <c r="D688" s="110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</row>
    <row r="689" spans="1:28" ht="12.75" customHeight="1" x14ac:dyDescent="0.2">
      <c r="A689" s="27"/>
      <c r="B689" s="27"/>
      <c r="C689" s="110"/>
      <c r="D689" s="110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</row>
    <row r="690" spans="1:28" ht="12.75" customHeight="1" x14ac:dyDescent="0.2">
      <c r="A690" s="27"/>
      <c r="B690" s="27"/>
      <c r="C690" s="110"/>
      <c r="D690" s="110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</row>
    <row r="691" spans="1:28" ht="12.75" customHeight="1" x14ac:dyDescent="0.2">
      <c r="A691" s="27"/>
      <c r="B691" s="27"/>
      <c r="C691" s="110"/>
      <c r="D691" s="110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</row>
    <row r="692" spans="1:28" ht="12.75" customHeight="1" x14ac:dyDescent="0.2">
      <c r="A692" s="27"/>
      <c r="B692" s="27"/>
      <c r="C692" s="110"/>
      <c r="D692" s="110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</row>
    <row r="693" spans="1:28" ht="12.75" customHeight="1" x14ac:dyDescent="0.2">
      <c r="A693" s="27"/>
      <c r="B693" s="27"/>
      <c r="C693" s="110"/>
      <c r="D693" s="110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</row>
    <row r="694" spans="1:28" ht="12.75" customHeight="1" x14ac:dyDescent="0.2">
      <c r="A694" s="27"/>
      <c r="B694" s="27"/>
      <c r="C694" s="110"/>
      <c r="D694" s="110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</row>
    <row r="695" spans="1:28" ht="12.75" customHeight="1" x14ac:dyDescent="0.2">
      <c r="A695" s="27"/>
      <c r="B695" s="27"/>
      <c r="C695" s="110"/>
      <c r="D695" s="110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</row>
    <row r="696" spans="1:28" ht="12.75" customHeight="1" x14ac:dyDescent="0.2">
      <c r="A696" s="27"/>
      <c r="B696" s="27"/>
      <c r="C696" s="110"/>
      <c r="D696" s="110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</row>
    <row r="697" spans="1:28" ht="12.75" customHeight="1" x14ac:dyDescent="0.2">
      <c r="A697" s="27"/>
      <c r="B697" s="27"/>
      <c r="C697" s="110"/>
      <c r="D697" s="110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</row>
    <row r="698" spans="1:28" ht="12.75" customHeight="1" x14ac:dyDescent="0.2">
      <c r="A698" s="27"/>
      <c r="B698" s="27"/>
      <c r="C698" s="110"/>
      <c r="D698" s="110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</row>
    <row r="699" spans="1:28" ht="12.75" customHeight="1" x14ac:dyDescent="0.2">
      <c r="A699" s="27"/>
      <c r="B699" s="27"/>
      <c r="C699" s="110"/>
      <c r="D699" s="110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</row>
    <row r="700" spans="1:28" ht="12.75" customHeight="1" x14ac:dyDescent="0.2">
      <c r="A700" s="27"/>
      <c r="B700" s="27"/>
      <c r="C700" s="110"/>
      <c r="D700" s="110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</row>
    <row r="701" spans="1:28" ht="12.75" customHeight="1" x14ac:dyDescent="0.2">
      <c r="A701" s="27"/>
      <c r="B701" s="27"/>
      <c r="C701" s="110"/>
      <c r="D701" s="110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</row>
    <row r="702" spans="1:28" ht="12.75" customHeight="1" x14ac:dyDescent="0.2">
      <c r="A702" s="27"/>
      <c r="B702" s="27"/>
      <c r="C702" s="110"/>
      <c r="D702" s="110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</row>
    <row r="703" spans="1:28" ht="12.75" customHeight="1" x14ac:dyDescent="0.2">
      <c r="A703" s="27"/>
      <c r="B703" s="27"/>
      <c r="C703" s="110"/>
      <c r="D703" s="110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</row>
    <row r="704" spans="1:28" ht="12.75" customHeight="1" x14ac:dyDescent="0.2">
      <c r="A704" s="27"/>
      <c r="B704" s="27"/>
      <c r="C704" s="110"/>
      <c r="D704" s="110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</row>
    <row r="705" spans="1:28" ht="12.75" customHeight="1" x14ac:dyDescent="0.2">
      <c r="A705" s="27"/>
      <c r="B705" s="27"/>
      <c r="C705" s="110"/>
      <c r="D705" s="110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</row>
    <row r="706" spans="1:28" ht="12.75" customHeight="1" x14ac:dyDescent="0.2">
      <c r="A706" s="27"/>
      <c r="B706" s="27"/>
      <c r="C706" s="110"/>
      <c r="D706" s="110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</row>
    <row r="707" spans="1:28" ht="12.75" customHeight="1" x14ac:dyDescent="0.2">
      <c r="A707" s="27"/>
      <c r="B707" s="27"/>
      <c r="C707" s="110"/>
      <c r="D707" s="110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</row>
    <row r="708" spans="1:28" ht="12.75" customHeight="1" x14ac:dyDescent="0.2">
      <c r="A708" s="27"/>
      <c r="B708" s="27"/>
      <c r="C708" s="110"/>
      <c r="D708" s="110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</row>
    <row r="709" spans="1:28" ht="12.75" customHeight="1" x14ac:dyDescent="0.2">
      <c r="A709" s="27"/>
      <c r="B709" s="27"/>
      <c r="C709" s="110"/>
      <c r="D709" s="110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</row>
    <row r="710" spans="1:28" ht="12.75" customHeight="1" x14ac:dyDescent="0.2">
      <c r="A710" s="27"/>
      <c r="B710" s="27"/>
      <c r="C710" s="110"/>
      <c r="D710" s="110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</row>
    <row r="711" spans="1:28" ht="12.75" customHeight="1" x14ac:dyDescent="0.2">
      <c r="A711" s="27"/>
      <c r="B711" s="27"/>
      <c r="C711" s="110"/>
      <c r="D711" s="110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</row>
    <row r="712" spans="1:28" ht="12.75" customHeight="1" x14ac:dyDescent="0.2">
      <c r="A712" s="27"/>
      <c r="B712" s="27"/>
      <c r="C712" s="110"/>
      <c r="D712" s="110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</row>
    <row r="713" spans="1:28" ht="12.75" customHeight="1" x14ac:dyDescent="0.2">
      <c r="A713" s="27"/>
      <c r="B713" s="27"/>
      <c r="C713" s="110"/>
      <c r="D713" s="110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</row>
    <row r="714" spans="1:28" ht="12.75" customHeight="1" x14ac:dyDescent="0.2">
      <c r="A714" s="27"/>
      <c r="B714" s="27"/>
      <c r="C714" s="110"/>
      <c r="D714" s="110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</row>
    <row r="715" spans="1:28" ht="12.75" customHeight="1" x14ac:dyDescent="0.2">
      <c r="A715" s="27"/>
      <c r="B715" s="27"/>
      <c r="C715" s="110"/>
      <c r="D715" s="110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</row>
    <row r="716" spans="1:28" ht="12.75" customHeight="1" x14ac:dyDescent="0.2">
      <c r="A716" s="27"/>
      <c r="B716" s="27"/>
      <c r="C716" s="110"/>
      <c r="D716" s="110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</row>
    <row r="717" spans="1:28" ht="12.75" customHeight="1" x14ac:dyDescent="0.2">
      <c r="A717" s="27"/>
      <c r="B717" s="27"/>
      <c r="C717" s="110"/>
      <c r="D717" s="110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</row>
    <row r="718" spans="1:28" ht="12.75" customHeight="1" x14ac:dyDescent="0.2">
      <c r="A718" s="27"/>
      <c r="B718" s="27"/>
      <c r="C718" s="110"/>
      <c r="D718" s="110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</row>
    <row r="719" spans="1:28" ht="12.75" customHeight="1" x14ac:dyDescent="0.2">
      <c r="A719" s="27"/>
      <c r="B719" s="27"/>
      <c r="C719" s="110"/>
      <c r="D719" s="110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</row>
    <row r="720" spans="1:28" ht="12.75" customHeight="1" x14ac:dyDescent="0.2">
      <c r="A720" s="27"/>
      <c r="B720" s="27"/>
      <c r="C720" s="110"/>
      <c r="D720" s="110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</row>
    <row r="721" spans="1:28" ht="12.75" customHeight="1" x14ac:dyDescent="0.2">
      <c r="A721" s="27"/>
      <c r="B721" s="27"/>
      <c r="C721" s="110"/>
      <c r="D721" s="110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</row>
    <row r="722" spans="1:28" ht="12.75" customHeight="1" x14ac:dyDescent="0.2">
      <c r="A722" s="27"/>
      <c r="B722" s="27"/>
      <c r="C722" s="110"/>
      <c r="D722" s="110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</row>
    <row r="723" spans="1:28" ht="12.75" customHeight="1" x14ac:dyDescent="0.2">
      <c r="A723" s="27"/>
      <c r="B723" s="27"/>
      <c r="C723" s="110"/>
      <c r="D723" s="110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</row>
    <row r="724" spans="1:28" ht="12.75" customHeight="1" x14ac:dyDescent="0.2">
      <c r="A724" s="27"/>
      <c r="B724" s="27"/>
      <c r="C724" s="110"/>
      <c r="D724" s="110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</row>
    <row r="725" spans="1:28" ht="12.75" customHeight="1" x14ac:dyDescent="0.2">
      <c r="A725" s="27"/>
      <c r="B725" s="27"/>
      <c r="C725" s="110"/>
      <c r="D725" s="110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</row>
    <row r="726" spans="1:28" ht="12.75" customHeight="1" x14ac:dyDescent="0.2">
      <c r="A726" s="27"/>
      <c r="B726" s="27"/>
      <c r="C726" s="110"/>
      <c r="D726" s="110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</row>
    <row r="727" spans="1:28" ht="12.75" customHeight="1" x14ac:dyDescent="0.2">
      <c r="A727" s="27"/>
      <c r="B727" s="27"/>
      <c r="C727" s="110"/>
      <c r="D727" s="110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</row>
    <row r="728" spans="1:28" ht="12.75" customHeight="1" x14ac:dyDescent="0.2">
      <c r="A728" s="27"/>
      <c r="B728" s="27"/>
      <c r="C728" s="110"/>
      <c r="D728" s="110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</row>
    <row r="729" spans="1:28" ht="12.75" customHeight="1" x14ac:dyDescent="0.2">
      <c r="A729" s="27"/>
      <c r="B729" s="27"/>
      <c r="C729" s="110"/>
      <c r="D729" s="110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</row>
    <row r="730" spans="1:28" ht="12.75" customHeight="1" x14ac:dyDescent="0.2">
      <c r="A730" s="27"/>
      <c r="B730" s="27"/>
      <c r="C730" s="110"/>
      <c r="D730" s="110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</row>
    <row r="731" spans="1:28" ht="12.75" customHeight="1" x14ac:dyDescent="0.2">
      <c r="A731" s="27"/>
      <c r="B731" s="27"/>
      <c r="C731" s="110"/>
      <c r="D731" s="110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</row>
    <row r="732" spans="1:28" ht="12.75" customHeight="1" x14ac:dyDescent="0.2">
      <c r="A732" s="27"/>
      <c r="B732" s="27"/>
      <c r="C732" s="110"/>
      <c r="D732" s="110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</row>
    <row r="733" spans="1:28" ht="12.75" customHeight="1" x14ac:dyDescent="0.2">
      <c r="A733" s="27"/>
      <c r="B733" s="27"/>
      <c r="C733" s="110"/>
      <c r="D733" s="110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</row>
    <row r="734" spans="1:28" ht="12.75" customHeight="1" x14ac:dyDescent="0.2">
      <c r="A734" s="27"/>
      <c r="B734" s="27"/>
      <c r="C734" s="110"/>
      <c r="D734" s="110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</row>
    <row r="735" spans="1:28" ht="12.75" customHeight="1" x14ac:dyDescent="0.2">
      <c r="A735" s="27"/>
      <c r="B735" s="27"/>
      <c r="C735" s="110"/>
      <c r="D735" s="110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</row>
    <row r="736" spans="1:28" ht="12.75" customHeight="1" x14ac:dyDescent="0.2">
      <c r="A736" s="27"/>
      <c r="B736" s="27"/>
      <c r="C736" s="110"/>
      <c r="D736" s="110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</row>
    <row r="737" spans="1:28" ht="12.75" customHeight="1" x14ac:dyDescent="0.2">
      <c r="A737" s="27"/>
      <c r="B737" s="27"/>
      <c r="C737" s="110"/>
      <c r="D737" s="110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</row>
    <row r="738" spans="1:28" ht="12.75" customHeight="1" x14ac:dyDescent="0.2">
      <c r="A738" s="27"/>
      <c r="B738" s="27"/>
      <c r="C738" s="110"/>
      <c r="D738" s="110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</row>
    <row r="739" spans="1:28" ht="12.75" customHeight="1" x14ac:dyDescent="0.2">
      <c r="A739" s="27"/>
      <c r="B739" s="27"/>
      <c r="C739" s="110"/>
      <c r="D739" s="110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</row>
    <row r="740" spans="1:28" ht="12.75" customHeight="1" x14ac:dyDescent="0.2">
      <c r="A740" s="27"/>
      <c r="B740" s="27"/>
      <c r="C740" s="110"/>
      <c r="D740" s="110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</row>
    <row r="741" spans="1:28" ht="12.75" customHeight="1" x14ac:dyDescent="0.2">
      <c r="A741" s="27"/>
      <c r="B741" s="27"/>
      <c r="C741" s="110"/>
      <c r="D741" s="110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</row>
    <row r="742" spans="1:28" ht="12.75" customHeight="1" x14ac:dyDescent="0.2">
      <c r="A742" s="27"/>
      <c r="B742" s="27"/>
      <c r="C742" s="110"/>
      <c r="D742" s="110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</row>
    <row r="743" spans="1:28" ht="12.75" customHeight="1" x14ac:dyDescent="0.2">
      <c r="A743" s="27"/>
      <c r="B743" s="27"/>
      <c r="C743" s="110"/>
      <c r="D743" s="110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</row>
    <row r="744" spans="1:28" ht="12.75" customHeight="1" x14ac:dyDescent="0.2">
      <c r="A744" s="27"/>
      <c r="B744" s="27"/>
      <c r="C744" s="110"/>
      <c r="D744" s="110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</row>
    <row r="745" spans="1:28" ht="12.75" customHeight="1" x14ac:dyDescent="0.2">
      <c r="A745" s="27"/>
      <c r="B745" s="27"/>
      <c r="C745" s="110"/>
      <c r="D745" s="110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</row>
    <row r="746" spans="1:28" ht="12.75" customHeight="1" x14ac:dyDescent="0.2">
      <c r="A746" s="27"/>
      <c r="B746" s="27"/>
      <c r="C746" s="110"/>
      <c r="D746" s="110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</row>
    <row r="747" spans="1:28" ht="12.75" customHeight="1" x14ac:dyDescent="0.2">
      <c r="A747" s="27"/>
      <c r="B747" s="27"/>
      <c r="C747" s="110"/>
      <c r="D747" s="110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</row>
    <row r="748" spans="1:28" ht="12.75" customHeight="1" x14ac:dyDescent="0.2">
      <c r="A748" s="27"/>
      <c r="B748" s="27"/>
      <c r="C748" s="110"/>
      <c r="D748" s="110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</row>
    <row r="749" spans="1:28" ht="12.75" customHeight="1" x14ac:dyDescent="0.2">
      <c r="A749" s="27"/>
      <c r="B749" s="27"/>
      <c r="C749" s="110"/>
      <c r="D749" s="110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</row>
    <row r="750" spans="1:28" ht="12.75" customHeight="1" x14ac:dyDescent="0.2">
      <c r="A750" s="27"/>
      <c r="B750" s="27"/>
      <c r="C750" s="110"/>
      <c r="D750" s="110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</row>
    <row r="751" spans="1:28" ht="12.75" customHeight="1" x14ac:dyDescent="0.2">
      <c r="A751" s="27"/>
      <c r="B751" s="27"/>
      <c r="C751" s="110"/>
      <c r="D751" s="110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</row>
    <row r="752" spans="1:28" ht="12.75" customHeight="1" x14ac:dyDescent="0.2">
      <c r="A752" s="27"/>
      <c r="B752" s="27"/>
      <c r="C752" s="110"/>
      <c r="D752" s="110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</row>
    <row r="753" spans="1:28" ht="12.75" customHeight="1" x14ac:dyDescent="0.2">
      <c r="A753" s="27"/>
      <c r="B753" s="27"/>
      <c r="C753" s="110"/>
      <c r="D753" s="110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</row>
    <row r="754" spans="1:28" ht="12.75" customHeight="1" x14ac:dyDescent="0.2">
      <c r="A754" s="27"/>
      <c r="B754" s="27"/>
      <c r="C754" s="110"/>
      <c r="D754" s="110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</row>
    <row r="755" spans="1:28" ht="12.75" customHeight="1" x14ac:dyDescent="0.2">
      <c r="A755" s="27"/>
      <c r="B755" s="27"/>
      <c r="C755" s="110"/>
      <c r="D755" s="110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</row>
    <row r="756" spans="1:28" ht="12.75" customHeight="1" x14ac:dyDescent="0.2">
      <c r="A756" s="27"/>
      <c r="B756" s="27"/>
      <c r="C756" s="110"/>
      <c r="D756" s="110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</row>
    <row r="757" spans="1:28" ht="12.75" customHeight="1" x14ac:dyDescent="0.2">
      <c r="A757" s="27"/>
      <c r="B757" s="27"/>
      <c r="C757" s="110"/>
      <c r="D757" s="110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</row>
    <row r="758" spans="1:28" ht="12.75" customHeight="1" x14ac:dyDescent="0.2">
      <c r="A758" s="27"/>
      <c r="B758" s="27"/>
      <c r="C758" s="110"/>
      <c r="D758" s="110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</row>
    <row r="759" spans="1:28" ht="12.75" customHeight="1" x14ac:dyDescent="0.2">
      <c r="A759" s="27"/>
      <c r="B759" s="27"/>
      <c r="C759" s="110"/>
      <c r="D759" s="110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</row>
    <row r="760" spans="1:28" ht="12.75" customHeight="1" x14ac:dyDescent="0.2">
      <c r="A760" s="27"/>
      <c r="B760" s="27"/>
      <c r="C760" s="110"/>
      <c r="D760" s="110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</row>
    <row r="761" spans="1:28" ht="12.75" customHeight="1" x14ac:dyDescent="0.2">
      <c r="A761" s="27"/>
      <c r="B761" s="27"/>
      <c r="C761" s="110"/>
      <c r="D761" s="110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</row>
    <row r="762" spans="1:28" ht="12.75" customHeight="1" x14ac:dyDescent="0.2">
      <c r="A762" s="27"/>
      <c r="B762" s="27"/>
      <c r="C762" s="110"/>
      <c r="D762" s="110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</row>
    <row r="763" spans="1:28" ht="12.75" customHeight="1" x14ac:dyDescent="0.2">
      <c r="A763" s="27"/>
      <c r="B763" s="27"/>
      <c r="C763" s="110"/>
      <c r="D763" s="110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</row>
    <row r="764" spans="1:28" ht="12.75" customHeight="1" x14ac:dyDescent="0.2">
      <c r="A764" s="27"/>
      <c r="B764" s="27"/>
      <c r="C764" s="110"/>
      <c r="D764" s="110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</row>
    <row r="765" spans="1:28" ht="12.75" customHeight="1" x14ac:dyDescent="0.2">
      <c r="A765" s="27"/>
      <c r="B765" s="27"/>
      <c r="C765" s="110"/>
      <c r="D765" s="110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</row>
    <row r="766" spans="1:28" ht="12.75" customHeight="1" x14ac:dyDescent="0.2">
      <c r="A766" s="27"/>
      <c r="B766" s="27"/>
      <c r="C766" s="110"/>
      <c r="D766" s="110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</row>
    <row r="767" spans="1:28" ht="12.75" customHeight="1" x14ac:dyDescent="0.2">
      <c r="A767" s="27"/>
      <c r="B767" s="27"/>
      <c r="C767" s="110"/>
      <c r="D767" s="110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</row>
    <row r="768" spans="1:28" ht="12.75" customHeight="1" x14ac:dyDescent="0.2">
      <c r="A768" s="27"/>
      <c r="B768" s="27"/>
      <c r="C768" s="110"/>
      <c r="D768" s="110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</row>
    <row r="769" spans="1:28" ht="12.75" customHeight="1" x14ac:dyDescent="0.2">
      <c r="A769" s="27"/>
      <c r="B769" s="27"/>
      <c r="C769" s="110"/>
      <c r="D769" s="110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</row>
    <row r="770" spans="1:28" ht="12.75" customHeight="1" x14ac:dyDescent="0.2">
      <c r="A770" s="27"/>
      <c r="B770" s="27"/>
      <c r="C770" s="110"/>
      <c r="D770" s="110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</row>
    <row r="771" spans="1:28" ht="12.75" customHeight="1" x14ac:dyDescent="0.2">
      <c r="A771" s="27"/>
      <c r="B771" s="27"/>
      <c r="C771" s="110"/>
      <c r="D771" s="110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</row>
    <row r="772" spans="1:28" ht="12.75" customHeight="1" x14ac:dyDescent="0.2">
      <c r="A772" s="27"/>
      <c r="B772" s="27"/>
      <c r="C772" s="110"/>
      <c r="D772" s="110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</row>
    <row r="773" spans="1:28" ht="12.75" customHeight="1" x14ac:dyDescent="0.2">
      <c r="A773" s="27"/>
      <c r="B773" s="27"/>
      <c r="C773" s="110"/>
      <c r="D773" s="110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</row>
    <row r="774" spans="1:28" ht="12.75" customHeight="1" x14ac:dyDescent="0.2">
      <c r="A774" s="27"/>
      <c r="B774" s="27"/>
      <c r="C774" s="110"/>
      <c r="D774" s="110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</row>
    <row r="775" spans="1:28" ht="12.75" customHeight="1" x14ac:dyDescent="0.2">
      <c r="A775" s="27"/>
      <c r="B775" s="27"/>
      <c r="C775" s="110"/>
      <c r="D775" s="110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</row>
    <row r="776" spans="1:28" ht="12.75" customHeight="1" x14ac:dyDescent="0.2">
      <c r="A776" s="27"/>
      <c r="B776" s="27"/>
      <c r="C776" s="110"/>
      <c r="D776" s="110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</row>
    <row r="777" spans="1:28" ht="12.75" customHeight="1" x14ac:dyDescent="0.2">
      <c r="A777" s="27"/>
      <c r="B777" s="27"/>
      <c r="C777" s="110"/>
      <c r="D777" s="110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</row>
    <row r="778" spans="1:28" ht="12.75" customHeight="1" x14ac:dyDescent="0.2">
      <c r="A778" s="27"/>
      <c r="B778" s="27"/>
      <c r="C778" s="110"/>
      <c r="D778" s="110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</row>
    <row r="779" spans="1:28" ht="12.75" customHeight="1" x14ac:dyDescent="0.2">
      <c r="A779" s="27"/>
      <c r="B779" s="27"/>
      <c r="C779" s="110"/>
      <c r="D779" s="110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</row>
    <row r="780" spans="1:28" ht="12.75" customHeight="1" x14ac:dyDescent="0.2">
      <c r="A780" s="27"/>
      <c r="B780" s="27"/>
      <c r="C780" s="110"/>
      <c r="D780" s="110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</row>
    <row r="781" spans="1:28" ht="12.75" customHeight="1" x14ac:dyDescent="0.2">
      <c r="A781" s="27"/>
      <c r="B781" s="27"/>
      <c r="C781" s="110"/>
      <c r="D781" s="110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</row>
    <row r="782" spans="1:28" ht="12.75" customHeight="1" x14ac:dyDescent="0.2">
      <c r="A782" s="27"/>
      <c r="B782" s="27"/>
      <c r="C782" s="110"/>
      <c r="D782" s="110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</row>
    <row r="783" spans="1:28" ht="12.75" customHeight="1" x14ac:dyDescent="0.2">
      <c r="A783" s="27"/>
      <c r="B783" s="27"/>
      <c r="C783" s="110"/>
      <c r="D783" s="110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</row>
    <row r="784" spans="1:28" ht="12.75" customHeight="1" x14ac:dyDescent="0.2">
      <c r="A784" s="27"/>
      <c r="B784" s="27"/>
      <c r="C784" s="110"/>
      <c r="D784" s="110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</row>
    <row r="785" spans="1:28" ht="12.75" customHeight="1" x14ac:dyDescent="0.2">
      <c r="A785" s="27"/>
      <c r="B785" s="27"/>
      <c r="C785" s="110"/>
      <c r="D785" s="110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</row>
    <row r="786" spans="1:28" ht="12.75" customHeight="1" x14ac:dyDescent="0.2">
      <c r="A786" s="27"/>
      <c r="B786" s="27"/>
      <c r="C786" s="110"/>
      <c r="D786" s="110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</row>
    <row r="787" spans="1:28" ht="12.75" customHeight="1" x14ac:dyDescent="0.2">
      <c r="A787" s="27"/>
      <c r="B787" s="27"/>
      <c r="C787" s="110"/>
      <c r="D787" s="110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</row>
    <row r="788" spans="1:28" ht="12.75" customHeight="1" x14ac:dyDescent="0.2">
      <c r="A788" s="27"/>
      <c r="B788" s="27"/>
      <c r="C788" s="110"/>
      <c r="D788" s="110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</row>
    <row r="789" spans="1:28" ht="12.75" customHeight="1" x14ac:dyDescent="0.2">
      <c r="A789" s="27"/>
      <c r="B789" s="27"/>
      <c r="C789" s="110"/>
      <c r="D789" s="110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</row>
    <row r="790" spans="1:28" ht="12.75" customHeight="1" x14ac:dyDescent="0.2">
      <c r="A790" s="27"/>
      <c r="B790" s="27"/>
      <c r="C790" s="110"/>
      <c r="D790" s="110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</row>
    <row r="791" spans="1:28" ht="12.75" customHeight="1" x14ac:dyDescent="0.2">
      <c r="A791" s="27"/>
      <c r="B791" s="27"/>
      <c r="C791" s="110"/>
      <c r="D791" s="110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</row>
    <row r="792" spans="1:28" ht="12.75" customHeight="1" x14ac:dyDescent="0.2">
      <c r="A792" s="27"/>
      <c r="B792" s="27"/>
      <c r="C792" s="110"/>
      <c r="D792" s="110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</row>
    <row r="793" spans="1:28" ht="12.75" customHeight="1" x14ac:dyDescent="0.2">
      <c r="A793" s="27"/>
      <c r="B793" s="27"/>
      <c r="C793" s="110"/>
      <c r="D793" s="110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</row>
    <row r="794" spans="1:28" ht="12.75" customHeight="1" x14ac:dyDescent="0.2">
      <c r="A794" s="27"/>
      <c r="B794" s="27"/>
      <c r="C794" s="110"/>
      <c r="D794" s="110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</row>
    <row r="795" spans="1:28" ht="12.75" customHeight="1" x14ac:dyDescent="0.2">
      <c r="A795" s="27"/>
      <c r="B795" s="27"/>
      <c r="C795" s="110"/>
      <c r="D795" s="110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</row>
    <row r="796" spans="1:28" ht="12.75" customHeight="1" x14ac:dyDescent="0.2">
      <c r="A796" s="27"/>
      <c r="B796" s="27"/>
      <c r="C796" s="110"/>
      <c r="D796" s="110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</row>
    <row r="797" spans="1:28" ht="12.75" customHeight="1" x14ac:dyDescent="0.2">
      <c r="A797" s="27"/>
      <c r="B797" s="27"/>
      <c r="C797" s="110"/>
      <c r="D797" s="110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</row>
    <row r="798" spans="1:28" ht="12.75" customHeight="1" x14ac:dyDescent="0.2">
      <c r="A798" s="27"/>
      <c r="B798" s="27"/>
      <c r="C798" s="110"/>
      <c r="D798" s="110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</row>
    <row r="799" spans="1:28" ht="12.75" customHeight="1" x14ac:dyDescent="0.2">
      <c r="A799" s="27"/>
      <c r="B799" s="27"/>
      <c r="C799" s="110"/>
      <c r="D799" s="110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</row>
    <row r="800" spans="1:28" ht="12.75" customHeight="1" x14ac:dyDescent="0.2">
      <c r="A800" s="27"/>
      <c r="B800" s="27"/>
      <c r="C800" s="110"/>
      <c r="D800" s="110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</row>
    <row r="801" spans="1:28" ht="12.75" customHeight="1" x14ac:dyDescent="0.2">
      <c r="A801" s="27"/>
      <c r="B801" s="27"/>
      <c r="C801" s="110"/>
      <c r="D801" s="110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</row>
    <row r="802" spans="1:28" ht="12.75" customHeight="1" x14ac:dyDescent="0.2">
      <c r="A802" s="27"/>
      <c r="B802" s="27"/>
      <c r="C802" s="110"/>
      <c r="D802" s="110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</row>
    <row r="803" spans="1:28" ht="12.75" customHeight="1" x14ac:dyDescent="0.2">
      <c r="A803" s="27"/>
      <c r="B803" s="27"/>
      <c r="C803" s="110"/>
      <c r="D803" s="110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</row>
    <row r="804" spans="1:28" ht="12.75" customHeight="1" x14ac:dyDescent="0.2">
      <c r="A804" s="27"/>
      <c r="B804" s="27"/>
      <c r="C804" s="110"/>
      <c r="D804" s="110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</row>
    <row r="805" spans="1:28" ht="12.75" customHeight="1" x14ac:dyDescent="0.2">
      <c r="A805" s="27"/>
      <c r="B805" s="27"/>
      <c r="C805" s="110"/>
      <c r="D805" s="110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</row>
    <row r="806" spans="1:28" ht="12.75" customHeight="1" x14ac:dyDescent="0.2">
      <c r="A806" s="27"/>
      <c r="B806" s="27"/>
      <c r="C806" s="110"/>
      <c r="D806" s="110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</row>
    <row r="807" spans="1:28" ht="12.75" customHeight="1" x14ac:dyDescent="0.2">
      <c r="A807" s="27"/>
      <c r="B807" s="27"/>
      <c r="C807" s="110"/>
      <c r="D807" s="110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</row>
    <row r="808" spans="1:28" ht="12.75" customHeight="1" x14ac:dyDescent="0.2">
      <c r="A808" s="27"/>
      <c r="B808" s="27"/>
      <c r="C808" s="110"/>
      <c r="D808" s="110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</row>
    <row r="809" spans="1:28" ht="12.75" customHeight="1" x14ac:dyDescent="0.2">
      <c r="A809" s="27"/>
      <c r="B809" s="27"/>
      <c r="C809" s="110"/>
      <c r="D809" s="110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</row>
    <row r="810" spans="1:28" ht="12.75" customHeight="1" x14ac:dyDescent="0.2">
      <c r="A810" s="27"/>
      <c r="B810" s="27"/>
      <c r="C810" s="110"/>
      <c r="D810" s="110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</row>
    <row r="811" spans="1:28" ht="12.75" customHeight="1" x14ac:dyDescent="0.2">
      <c r="A811" s="27"/>
      <c r="B811" s="27"/>
      <c r="C811" s="110"/>
      <c r="D811" s="110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</row>
    <row r="812" spans="1:28" ht="12.75" customHeight="1" x14ac:dyDescent="0.2">
      <c r="A812" s="27"/>
      <c r="B812" s="27"/>
      <c r="C812" s="110"/>
      <c r="D812" s="110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</row>
    <row r="813" spans="1:28" ht="12.75" customHeight="1" x14ac:dyDescent="0.2">
      <c r="A813" s="27"/>
      <c r="B813" s="27"/>
      <c r="C813" s="110"/>
      <c r="D813" s="110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</row>
    <row r="814" spans="1:28" ht="12.75" customHeight="1" x14ac:dyDescent="0.2">
      <c r="A814" s="27"/>
      <c r="B814" s="27"/>
      <c r="C814" s="110"/>
      <c r="D814" s="110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</row>
    <row r="815" spans="1:28" ht="12.75" customHeight="1" x14ac:dyDescent="0.2">
      <c r="A815" s="27"/>
      <c r="B815" s="27"/>
      <c r="C815" s="110"/>
      <c r="D815" s="110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</row>
    <row r="816" spans="1:28" ht="12.75" customHeight="1" x14ac:dyDescent="0.2">
      <c r="A816" s="27"/>
      <c r="B816" s="27"/>
      <c r="C816" s="110"/>
      <c r="D816" s="110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</row>
    <row r="817" spans="1:28" ht="12.75" customHeight="1" x14ac:dyDescent="0.2">
      <c r="A817" s="27"/>
      <c r="B817" s="27"/>
      <c r="C817" s="110"/>
      <c r="D817" s="110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</row>
    <row r="818" spans="1:28" ht="12.75" customHeight="1" x14ac:dyDescent="0.2">
      <c r="A818" s="27"/>
      <c r="B818" s="27"/>
      <c r="C818" s="110"/>
      <c r="D818" s="110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</row>
    <row r="819" spans="1:28" ht="12.75" customHeight="1" x14ac:dyDescent="0.2">
      <c r="A819" s="27"/>
      <c r="B819" s="27"/>
      <c r="C819" s="110"/>
      <c r="D819" s="110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</row>
    <row r="820" spans="1:28" ht="12.75" customHeight="1" x14ac:dyDescent="0.2">
      <c r="A820" s="27"/>
      <c r="B820" s="27"/>
      <c r="C820" s="110"/>
      <c r="D820" s="110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</row>
    <row r="821" spans="1:28" ht="12.75" customHeight="1" x14ac:dyDescent="0.2">
      <c r="A821" s="27"/>
      <c r="B821" s="27"/>
      <c r="C821" s="110"/>
      <c r="D821" s="110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</row>
    <row r="822" spans="1:28" ht="12.75" customHeight="1" x14ac:dyDescent="0.2">
      <c r="A822" s="27"/>
      <c r="B822" s="27"/>
      <c r="C822" s="110"/>
      <c r="D822" s="110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</row>
    <row r="823" spans="1:28" ht="12.75" customHeight="1" x14ac:dyDescent="0.2">
      <c r="A823" s="27"/>
      <c r="B823" s="27"/>
      <c r="C823" s="110"/>
      <c r="D823" s="110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</row>
    <row r="824" spans="1:28" ht="12.75" customHeight="1" x14ac:dyDescent="0.2">
      <c r="A824" s="27"/>
      <c r="B824" s="27"/>
      <c r="C824" s="110"/>
      <c r="D824" s="110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</row>
    <row r="825" spans="1:28" ht="12.75" customHeight="1" x14ac:dyDescent="0.2">
      <c r="A825" s="27"/>
      <c r="B825" s="27"/>
      <c r="C825" s="110"/>
      <c r="D825" s="110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</row>
    <row r="826" spans="1:28" ht="12.75" customHeight="1" x14ac:dyDescent="0.2">
      <c r="A826" s="27"/>
      <c r="B826" s="27"/>
      <c r="C826" s="110"/>
      <c r="D826" s="110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</row>
    <row r="827" spans="1:28" ht="12.75" customHeight="1" x14ac:dyDescent="0.2">
      <c r="A827" s="27"/>
      <c r="B827" s="27"/>
      <c r="C827" s="110"/>
      <c r="D827" s="110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</row>
    <row r="828" spans="1:28" ht="12.75" customHeight="1" x14ac:dyDescent="0.2">
      <c r="A828" s="27"/>
      <c r="B828" s="27"/>
      <c r="C828" s="110"/>
      <c r="D828" s="110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</row>
    <row r="829" spans="1:28" ht="12.75" customHeight="1" x14ac:dyDescent="0.2">
      <c r="A829" s="27"/>
      <c r="B829" s="27"/>
      <c r="C829" s="110"/>
      <c r="D829" s="110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</row>
    <row r="830" spans="1:28" ht="12.75" customHeight="1" x14ac:dyDescent="0.2">
      <c r="A830" s="27"/>
      <c r="B830" s="27"/>
      <c r="C830" s="110"/>
      <c r="D830" s="110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</row>
    <row r="831" spans="1:28" ht="12.75" customHeight="1" x14ac:dyDescent="0.2">
      <c r="A831" s="27"/>
      <c r="B831" s="27"/>
      <c r="C831" s="110"/>
      <c r="D831" s="110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</row>
    <row r="832" spans="1:28" ht="12.75" customHeight="1" x14ac:dyDescent="0.2">
      <c r="A832" s="27"/>
      <c r="B832" s="27"/>
      <c r="C832" s="110"/>
      <c r="D832" s="110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</row>
    <row r="833" spans="1:28" ht="12.75" customHeight="1" x14ac:dyDescent="0.2">
      <c r="A833" s="27"/>
      <c r="B833" s="27"/>
      <c r="C833" s="110"/>
      <c r="D833" s="110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</row>
    <row r="834" spans="1:28" ht="12.75" customHeight="1" x14ac:dyDescent="0.2">
      <c r="A834" s="27"/>
      <c r="B834" s="27"/>
      <c r="C834" s="110"/>
      <c r="D834" s="110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</row>
    <row r="835" spans="1:28" ht="12.75" customHeight="1" x14ac:dyDescent="0.2">
      <c r="A835" s="27"/>
      <c r="B835" s="27"/>
      <c r="C835" s="110"/>
      <c r="D835" s="110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</row>
    <row r="836" spans="1:28" ht="12.75" customHeight="1" x14ac:dyDescent="0.2">
      <c r="A836" s="27"/>
      <c r="B836" s="27"/>
      <c r="C836" s="110"/>
      <c r="D836" s="110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</row>
    <row r="837" spans="1:28" ht="12.75" customHeight="1" x14ac:dyDescent="0.2">
      <c r="A837" s="27"/>
      <c r="B837" s="27"/>
      <c r="C837" s="110"/>
      <c r="D837" s="110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</row>
    <row r="838" spans="1:28" ht="12.75" customHeight="1" x14ac:dyDescent="0.2">
      <c r="A838" s="27"/>
      <c r="B838" s="27"/>
      <c r="C838" s="110"/>
      <c r="D838" s="110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</row>
    <row r="839" spans="1:28" ht="12.75" customHeight="1" x14ac:dyDescent="0.2">
      <c r="A839" s="27"/>
      <c r="B839" s="27"/>
      <c r="C839" s="110"/>
      <c r="D839" s="110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</row>
    <row r="840" spans="1:28" ht="12.75" customHeight="1" x14ac:dyDescent="0.2">
      <c r="A840" s="27"/>
      <c r="B840" s="27"/>
      <c r="C840" s="110"/>
      <c r="D840" s="110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</row>
    <row r="841" spans="1:28" ht="12.75" customHeight="1" x14ac:dyDescent="0.2">
      <c r="A841" s="27"/>
      <c r="B841" s="27"/>
      <c r="C841" s="110"/>
      <c r="D841" s="110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</row>
    <row r="842" spans="1:28" ht="12.75" customHeight="1" x14ac:dyDescent="0.2">
      <c r="A842" s="27"/>
      <c r="B842" s="27"/>
      <c r="C842" s="110"/>
      <c r="D842" s="110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</row>
    <row r="843" spans="1:28" ht="12.75" customHeight="1" x14ac:dyDescent="0.2">
      <c r="A843" s="27"/>
      <c r="B843" s="27"/>
      <c r="C843" s="110"/>
      <c r="D843" s="110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</row>
    <row r="844" spans="1:28" ht="12.75" customHeight="1" x14ac:dyDescent="0.2">
      <c r="A844" s="27"/>
      <c r="B844" s="27"/>
      <c r="C844" s="110"/>
      <c r="D844" s="110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</row>
    <row r="845" spans="1:28" ht="12.75" customHeight="1" x14ac:dyDescent="0.2">
      <c r="A845" s="27"/>
      <c r="B845" s="27"/>
      <c r="C845" s="110"/>
      <c r="D845" s="110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</row>
    <row r="846" spans="1:28" ht="12.75" customHeight="1" x14ac:dyDescent="0.2">
      <c r="A846" s="27"/>
      <c r="B846" s="27"/>
      <c r="C846" s="110"/>
      <c r="D846" s="110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</row>
    <row r="847" spans="1:28" ht="12.75" customHeight="1" x14ac:dyDescent="0.2">
      <c r="A847" s="27"/>
      <c r="B847" s="27"/>
      <c r="C847" s="110"/>
      <c r="D847" s="110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</row>
    <row r="848" spans="1:28" ht="12.75" customHeight="1" x14ac:dyDescent="0.2">
      <c r="A848" s="27"/>
      <c r="B848" s="27"/>
      <c r="C848" s="110"/>
      <c r="D848" s="110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</row>
    <row r="849" spans="1:28" ht="12.75" customHeight="1" x14ac:dyDescent="0.2">
      <c r="A849" s="27"/>
      <c r="B849" s="27"/>
      <c r="C849" s="110"/>
      <c r="D849" s="110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</row>
    <row r="850" spans="1:28" ht="12.75" customHeight="1" x14ac:dyDescent="0.2">
      <c r="A850" s="27"/>
      <c r="B850" s="27"/>
      <c r="C850" s="110"/>
      <c r="D850" s="110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</row>
    <row r="851" spans="1:28" ht="12.75" customHeight="1" x14ac:dyDescent="0.2">
      <c r="A851" s="27"/>
      <c r="B851" s="27"/>
      <c r="C851" s="110"/>
      <c r="D851" s="110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</row>
    <row r="852" spans="1:28" ht="12.75" customHeight="1" x14ac:dyDescent="0.2">
      <c r="A852" s="27"/>
      <c r="B852" s="27"/>
      <c r="C852" s="110"/>
      <c r="D852" s="110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</row>
    <row r="853" spans="1:28" ht="12.75" customHeight="1" x14ac:dyDescent="0.2">
      <c r="A853" s="27"/>
      <c r="B853" s="27"/>
      <c r="C853" s="110"/>
      <c r="D853" s="110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</row>
    <row r="854" spans="1:28" ht="12.75" customHeight="1" x14ac:dyDescent="0.2">
      <c r="A854" s="27"/>
      <c r="B854" s="27"/>
      <c r="C854" s="110"/>
      <c r="D854" s="110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</row>
    <row r="855" spans="1:28" ht="12.75" customHeight="1" x14ac:dyDescent="0.2">
      <c r="A855" s="27"/>
      <c r="B855" s="27"/>
      <c r="C855" s="110"/>
      <c r="D855" s="110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</row>
    <row r="856" spans="1:28" ht="12.75" customHeight="1" x14ac:dyDescent="0.2">
      <c r="A856" s="27"/>
      <c r="B856" s="27"/>
      <c r="C856" s="110"/>
      <c r="D856" s="110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</row>
    <row r="857" spans="1:28" ht="12.75" customHeight="1" x14ac:dyDescent="0.2">
      <c r="A857" s="27"/>
      <c r="B857" s="27"/>
      <c r="C857" s="110"/>
      <c r="D857" s="110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</row>
    <row r="858" spans="1:28" ht="12.75" customHeight="1" x14ac:dyDescent="0.2">
      <c r="A858" s="27"/>
      <c r="B858" s="27"/>
      <c r="C858" s="110"/>
      <c r="D858" s="110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</row>
    <row r="859" spans="1:28" ht="12.75" customHeight="1" x14ac:dyDescent="0.2">
      <c r="A859" s="27"/>
      <c r="B859" s="27"/>
      <c r="C859" s="110"/>
      <c r="D859" s="110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</row>
    <row r="860" spans="1:28" ht="12.75" customHeight="1" x14ac:dyDescent="0.2">
      <c r="A860" s="27"/>
      <c r="B860" s="27"/>
      <c r="C860" s="110"/>
      <c r="D860" s="110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</row>
    <row r="861" spans="1:28" ht="12.75" customHeight="1" x14ac:dyDescent="0.2">
      <c r="A861" s="27"/>
      <c r="B861" s="27"/>
      <c r="C861" s="110"/>
      <c r="D861" s="110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</row>
    <row r="862" spans="1:28" ht="12.75" customHeight="1" x14ac:dyDescent="0.2">
      <c r="A862" s="27"/>
      <c r="B862" s="27"/>
      <c r="C862" s="110"/>
      <c r="D862" s="110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</row>
    <row r="863" spans="1:28" ht="12.75" customHeight="1" x14ac:dyDescent="0.2">
      <c r="A863" s="27"/>
      <c r="B863" s="27"/>
      <c r="C863" s="110"/>
      <c r="D863" s="110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</row>
    <row r="864" spans="1:28" ht="12.75" customHeight="1" x14ac:dyDescent="0.2">
      <c r="A864" s="27"/>
      <c r="B864" s="27"/>
      <c r="C864" s="110"/>
      <c r="D864" s="110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</row>
    <row r="865" spans="1:28" ht="12.75" customHeight="1" x14ac:dyDescent="0.2">
      <c r="A865" s="27"/>
      <c r="B865" s="27"/>
      <c r="C865" s="110"/>
      <c r="D865" s="110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</row>
    <row r="866" spans="1:28" ht="12.75" customHeight="1" x14ac:dyDescent="0.2">
      <c r="A866" s="27"/>
      <c r="B866" s="27"/>
      <c r="C866" s="110"/>
      <c r="D866" s="110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</row>
    <row r="867" spans="1:28" ht="12.75" customHeight="1" x14ac:dyDescent="0.2">
      <c r="A867" s="27"/>
      <c r="B867" s="27"/>
      <c r="C867" s="110"/>
      <c r="D867" s="110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</row>
    <row r="868" spans="1:28" ht="12.75" customHeight="1" x14ac:dyDescent="0.2">
      <c r="A868" s="27"/>
      <c r="B868" s="27"/>
      <c r="C868" s="110"/>
      <c r="D868" s="110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</row>
    <row r="869" spans="1:28" ht="12.75" customHeight="1" x14ac:dyDescent="0.2">
      <c r="A869" s="27"/>
      <c r="B869" s="27"/>
      <c r="C869" s="110"/>
      <c r="D869" s="110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</row>
    <row r="870" spans="1:28" ht="12.75" customHeight="1" x14ac:dyDescent="0.2">
      <c r="A870" s="27"/>
      <c r="B870" s="27"/>
      <c r="C870" s="110"/>
      <c r="D870" s="110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</row>
    <row r="871" spans="1:28" ht="12.75" customHeight="1" x14ac:dyDescent="0.2">
      <c r="A871" s="27"/>
      <c r="B871" s="27"/>
      <c r="C871" s="110"/>
      <c r="D871" s="110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</row>
    <row r="872" spans="1:28" ht="12.75" customHeight="1" x14ac:dyDescent="0.2">
      <c r="A872" s="27"/>
      <c r="B872" s="27"/>
      <c r="C872" s="110"/>
      <c r="D872" s="110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</row>
    <row r="873" spans="1:28" ht="12.75" customHeight="1" x14ac:dyDescent="0.2">
      <c r="A873" s="27"/>
      <c r="B873" s="27"/>
      <c r="C873" s="110"/>
      <c r="D873" s="110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</row>
    <row r="874" spans="1:28" ht="12.75" customHeight="1" x14ac:dyDescent="0.2">
      <c r="A874" s="27"/>
      <c r="B874" s="27"/>
      <c r="C874" s="110"/>
      <c r="D874" s="110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</row>
    <row r="875" spans="1:28" ht="12.75" customHeight="1" x14ac:dyDescent="0.2">
      <c r="A875" s="27"/>
      <c r="B875" s="27"/>
      <c r="C875" s="110"/>
      <c r="D875" s="110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</row>
    <row r="876" spans="1:28" ht="12.75" customHeight="1" x14ac:dyDescent="0.2">
      <c r="A876" s="27"/>
      <c r="B876" s="27"/>
      <c r="C876" s="110"/>
      <c r="D876" s="110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</row>
    <row r="877" spans="1:28" ht="12.75" customHeight="1" x14ac:dyDescent="0.2">
      <c r="A877" s="27"/>
      <c r="B877" s="27"/>
      <c r="C877" s="110"/>
      <c r="D877" s="110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</row>
    <row r="878" spans="1:28" ht="12.75" customHeight="1" x14ac:dyDescent="0.2">
      <c r="A878" s="27"/>
      <c r="B878" s="27"/>
      <c r="C878" s="110"/>
      <c r="D878" s="110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</row>
    <row r="879" spans="1:28" ht="12.75" customHeight="1" x14ac:dyDescent="0.2">
      <c r="A879" s="27"/>
      <c r="B879" s="27"/>
      <c r="C879" s="110"/>
      <c r="D879" s="110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</row>
    <row r="880" spans="1:28" ht="12.75" customHeight="1" x14ac:dyDescent="0.2">
      <c r="A880" s="27"/>
      <c r="B880" s="27"/>
      <c r="C880" s="110"/>
      <c r="D880" s="110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</row>
    <row r="881" spans="1:28" ht="12.75" customHeight="1" x14ac:dyDescent="0.2">
      <c r="A881" s="27"/>
      <c r="B881" s="27"/>
      <c r="C881" s="110"/>
      <c r="D881" s="110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</row>
    <row r="882" spans="1:28" ht="12.75" customHeight="1" x14ac:dyDescent="0.2">
      <c r="A882" s="27"/>
      <c r="B882" s="27"/>
      <c r="C882" s="110"/>
      <c r="D882" s="110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</row>
    <row r="883" spans="1:28" ht="12.75" customHeight="1" x14ac:dyDescent="0.2">
      <c r="A883" s="27"/>
      <c r="B883" s="27"/>
      <c r="C883" s="110"/>
      <c r="D883" s="110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</row>
    <row r="884" spans="1:28" ht="12.75" customHeight="1" x14ac:dyDescent="0.2">
      <c r="A884" s="27"/>
      <c r="B884" s="27"/>
      <c r="C884" s="110"/>
      <c r="D884" s="110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</row>
    <row r="885" spans="1:28" ht="12.75" customHeight="1" x14ac:dyDescent="0.2">
      <c r="A885" s="27"/>
      <c r="B885" s="27"/>
      <c r="C885" s="110"/>
      <c r="D885" s="110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</row>
    <row r="886" spans="1:28" ht="12.75" customHeight="1" x14ac:dyDescent="0.2">
      <c r="A886" s="27"/>
      <c r="B886" s="27"/>
      <c r="C886" s="110"/>
      <c r="D886" s="110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</row>
    <row r="887" spans="1:28" ht="12.75" customHeight="1" x14ac:dyDescent="0.2">
      <c r="A887" s="27"/>
      <c r="B887" s="27"/>
      <c r="C887" s="110"/>
      <c r="D887" s="110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</row>
    <row r="888" spans="1:28" ht="12.75" customHeight="1" x14ac:dyDescent="0.2">
      <c r="A888" s="27"/>
      <c r="B888" s="27"/>
      <c r="C888" s="110"/>
      <c r="D888" s="110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</row>
    <row r="889" spans="1:28" ht="12.75" customHeight="1" x14ac:dyDescent="0.2">
      <c r="A889" s="27"/>
      <c r="B889" s="27"/>
      <c r="C889" s="110"/>
      <c r="D889" s="110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</row>
    <row r="890" spans="1:28" ht="12.75" customHeight="1" x14ac:dyDescent="0.2">
      <c r="A890" s="27"/>
      <c r="B890" s="27"/>
      <c r="C890" s="110"/>
      <c r="D890" s="110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</row>
    <row r="891" spans="1:28" ht="12.75" customHeight="1" x14ac:dyDescent="0.2">
      <c r="A891" s="27"/>
      <c r="B891" s="27"/>
      <c r="C891" s="110"/>
      <c r="D891" s="110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</row>
    <row r="892" spans="1:28" ht="12.75" customHeight="1" x14ac:dyDescent="0.2">
      <c r="A892" s="27"/>
      <c r="B892" s="27"/>
      <c r="C892" s="110"/>
      <c r="D892" s="110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</row>
    <row r="893" spans="1:28" ht="12.75" customHeight="1" x14ac:dyDescent="0.2">
      <c r="A893" s="27"/>
      <c r="B893" s="27"/>
      <c r="C893" s="110"/>
      <c r="D893" s="110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</row>
    <row r="894" spans="1:28" ht="12.75" customHeight="1" x14ac:dyDescent="0.2">
      <c r="A894" s="27"/>
      <c r="B894" s="27"/>
      <c r="C894" s="110"/>
      <c r="D894" s="110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</row>
    <row r="895" spans="1:28" ht="12.75" customHeight="1" x14ac:dyDescent="0.2">
      <c r="A895" s="27"/>
      <c r="B895" s="27"/>
      <c r="C895" s="110"/>
      <c r="D895" s="110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</row>
    <row r="896" spans="1:28" ht="12.75" customHeight="1" x14ac:dyDescent="0.2">
      <c r="A896" s="27"/>
      <c r="B896" s="27"/>
      <c r="C896" s="110"/>
      <c r="D896" s="110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</row>
    <row r="897" spans="1:28" ht="12.75" customHeight="1" x14ac:dyDescent="0.2">
      <c r="A897" s="27"/>
      <c r="B897" s="27"/>
      <c r="C897" s="110"/>
      <c r="D897" s="110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</row>
    <row r="898" spans="1:28" ht="12.75" customHeight="1" x14ac:dyDescent="0.2">
      <c r="A898" s="27"/>
      <c r="B898" s="27"/>
      <c r="C898" s="110"/>
      <c r="D898" s="110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</row>
    <row r="899" spans="1:28" ht="12.75" customHeight="1" x14ac:dyDescent="0.2">
      <c r="A899" s="27"/>
      <c r="B899" s="27"/>
      <c r="C899" s="110"/>
      <c r="D899" s="110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</row>
    <row r="900" spans="1:28" ht="12.75" customHeight="1" x14ac:dyDescent="0.2">
      <c r="A900" s="27"/>
      <c r="B900" s="27"/>
      <c r="C900" s="110"/>
      <c r="D900" s="110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</row>
    <row r="901" spans="1:28" ht="12.75" customHeight="1" x14ac:dyDescent="0.2">
      <c r="A901" s="27"/>
      <c r="B901" s="27"/>
      <c r="C901" s="110"/>
      <c r="D901" s="110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</row>
    <row r="902" spans="1:28" ht="12.75" customHeight="1" x14ac:dyDescent="0.2">
      <c r="A902" s="27"/>
      <c r="B902" s="27"/>
      <c r="C902" s="110"/>
      <c r="D902" s="110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</row>
    <row r="903" spans="1:28" ht="12.75" customHeight="1" x14ac:dyDescent="0.2">
      <c r="A903" s="27"/>
      <c r="B903" s="27"/>
      <c r="C903" s="110"/>
      <c r="D903" s="110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</row>
    <row r="904" spans="1:28" ht="12.75" customHeight="1" x14ac:dyDescent="0.2">
      <c r="A904" s="27"/>
      <c r="B904" s="27"/>
      <c r="C904" s="110"/>
      <c r="D904" s="110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</row>
    <row r="905" spans="1:28" ht="12.75" customHeight="1" x14ac:dyDescent="0.2">
      <c r="A905" s="27"/>
      <c r="B905" s="27"/>
      <c r="C905" s="110"/>
      <c r="D905" s="110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</row>
    <row r="906" spans="1:28" ht="12.75" customHeight="1" x14ac:dyDescent="0.2">
      <c r="A906" s="27"/>
      <c r="B906" s="27"/>
      <c r="C906" s="110"/>
      <c r="D906" s="110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</row>
    <row r="907" spans="1:28" ht="12.75" customHeight="1" x14ac:dyDescent="0.2">
      <c r="A907" s="27"/>
      <c r="B907" s="27"/>
      <c r="C907" s="110"/>
      <c r="D907" s="110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</row>
    <row r="908" spans="1:28" ht="12.75" customHeight="1" x14ac:dyDescent="0.2">
      <c r="A908" s="27"/>
      <c r="B908" s="27"/>
      <c r="C908" s="110"/>
      <c r="D908" s="110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</row>
    <row r="909" spans="1:28" ht="12.75" customHeight="1" x14ac:dyDescent="0.2">
      <c r="A909" s="27"/>
      <c r="B909" s="27"/>
      <c r="C909" s="110"/>
      <c r="D909" s="110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</row>
    <row r="910" spans="1:28" ht="12.75" customHeight="1" x14ac:dyDescent="0.2">
      <c r="A910" s="27"/>
      <c r="B910" s="27"/>
      <c r="C910" s="110"/>
      <c r="D910" s="110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</row>
    <row r="911" spans="1:28" ht="12.75" customHeight="1" x14ac:dyDescent="0.2">
      <c r="A911" s="27"/>
      <c r="B911" s="27"/>
      <c r="C911" s="110"/>
      <c r="D911" s="110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</row>
    <row r="912" spans="1:28" ht="12.75" customHeight="1" x14ac:dyDescent="0.2">
      <c r="A912" s="27"/>
      <c r="B912" s="27"/>
      <c r="C912" s="110"/>
      <c r="D912" s="110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</row>
    <row r="913" spans="1:28" ht="12.75" customHeight="1" x14ac:dyDescent="0.2">
      <c r="A913" s="27"/>
      <c r="B913" s="27"/>
      <c r="C913" s="110"/>
      <c r="D913" s="110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</row>
    <row r="914" spans="1:28" ht="12.75" customHeight="1" x14ac:dyDescent="0.2">
      <c r="A914" s="27"/>
      <c r="B914" s="27"/>
      <c r="C914" s="110"/>
      <c r="D914" s="110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</row>
    <row r="915" spans="1:28" ht="12.75" customHeight="1" x14ac:dyDescent="0.2">
      <c r="A915" s="27"/>
      <c r="B915" s="27"/>
      <c r="C915" s="110"/>
      <c r="D915" s="110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</row>
    <row r="916" spans="1:28" ht="12.75" customHeight="1" x14ac:dyDescent="0.2">
      <c r="A916" s="27"/>
      <c r="B916" s="27"/>
      <c r="C916" s="110"/>
      <c r="D916" s="110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</row>
    <row r="917" spans="1:28" ht="12.75" customHeight="1" x14ac:dyDescent="0.2">
      <c r="A917" s="27"/>
      <c r="B917" s="27"/>
      <c r="C917" s="110"/>
      <c r="D917" s="110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</row>
    <row r="918" spans="1:28" ht="12.75" customHeight="1" x14ac:dyDescent="0.2">
      <c r="A918" s="27"/>
      <c r="B918" s="27"/>
      <c r="C918" s="110"/>
      <c r="D918" s="110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</row>
    <row r="919" spans="1:28" ht="12.75" customHeight="1" x14ac:dyDescent="0.2">
      <c r="A919" s="27"/>
      <c r="B919" s="27"/>
      <c r="C919" s="110"/>
      <c r="D919" s="110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</row>
    <row r="920" spans="1:28" ht="12.75" customHeight="1" x14ac:dyDescent="0.2">
      <c r="A920" s="27"/>
      <c r="B920" s="27"/>
      <c r="C920" s="110"/>
      <c r="D920" s="110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</row>
    <row r="921" spans="1:28" ht="12.75" customHeight="1" x14ac:dyDescent="0.2">
      <c r="A921" s="27"/>
      <c r="B921" s="27"/>
      <c r="C921" s="110"/>
      <c r="D921" s="110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</row>
    <row r="922" spans="1:28" ht="12.75" customHeight="1" x14ac:dyDescent="0.2">
      <c r="A922" s="27"/>
      <c r="B922" s="27"/>
      <c r="C922" s="110"/>
      <c r="D922" s="110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</row>
    <row r="923" spans="1:28" ht="12.75" customHeight="1" x14ac:dyDescent="0.2">
      <c r="A923" s="27"/>
      <c r="B923" s="27"/>
      <c r="C923" s="110"/>
      <c r="D923" s="110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</row>
    <row r="924" spans="1:28" ht="12.75" customHeight="1" x14ac:dyDescent="0.2">
      <c r="A924" s="27"/>
      <c r="B924" s="27"/>
      <c r="C924" s="110"/>
      <c r="D924" s="110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</row>
    <row r="925" spans="1:28" ht="12.75" customHeight="1" x14ac:dyDescent="0.2">
      <c r="A925" s="27"/>
      <c r="B925" s="27"/>
      <c r="C925" s="110"/>
      <c r="D925" s="110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</row>
    <row r="926" spans="1:28" ht="12.75" customHeight="1" x14ac:dyDescent="0.2">
      <c r="A926" s="27"/>
      <c r="B926" s="27"/>
      <c r="C926" s="110"/>
      <c r="D926" s="110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</row>
    <row r="927" spans="1:28" ht="12.75" customHeight="1" x14ac:dyDescent="0.2">
      <c r="A927" s="27"/>
      <c r="B927" s="27"/>
      <c r="C927" s="110"/>
      <c r="D927" s="110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</row>
    <row r="928" spans="1:28" ht="12.75" customHeight="1" x14ac:dyDescent="0.2">
      <c r="A928" s="27"/>
      <c r="B928" s="27"/>
      <c r="C928" s="110"/>
      <c r="D928" s="110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</row>
    <row r="929" spans="1:28" ht="12.75" customHeight="1" x14ac:dyDescent="0.2">
      <c r="A929" s="27"/>
      <c r="B929" s="27"/>
      <c r="C929" s="110"/>
      <c r="D929" s="110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</row>
    <row r="930" spans="1:28" ht="12.75" customHeight="1" x14ac:dyDescent="0.2">
      <c r="A930" s="27"/>
      <c r="B930" s="27"/>
      <c r="C930" s="110"/>
      <c r="D930" s="110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</row>
    <row r="931" spans="1:28" ht="12.75" customHeight="1" x14ac:dyDescent="0.2">
      <c r="A931" s="27"/>
      <c r="B931" s="27"/>
      <c r="C931" s="110"/>
      <c r="D931" s="110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</row>
    <row r="932" spans="1:28" ht="12.75" customHeight="1" x14ac:dyDescent="0.2">
      <c r="A932" s="27"/>
      <c r="B932" s="27"/>
      <c r="C932" s="110"/>
      <c r="D932" s="110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</row>
    <row r="933" spans="1:28" ht="12.75" customHeight="1" x14ac:dyDescent="0.2">
      <c r="A933" s="27"/>
      <c r="B933" s="27"/>
      <c r="C933" s="110"/>
      <c r="D933" s="110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</row>
    <row r="934" spans="1:28" ht="12.75" customHeight="1" x14ac:dyDescent="0.2">
      <c r="A934" s="27"/>
      <c r="B934" s="27"/>
      <c r="C934" s="110"/>
      <c r="D934" s="110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</row>
    <row r="935" spans="1:28" ht="12.75" customHeight="1" x14ac:dyDescent="0.2">
      <c r="A935" s="27"/>
      <c r="B935" s="27"/>
      <c r="C935" s="110"/>
      <c r="D935" s="110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</row>
    <row r="936" spans="1:28" ht="12.75" customHeight="1" x14ac:dyDescent="0.2">
      <c r="A936" s="27"/>
      <c r="B936" s="27"/>
      <c r="C936" s="110"/>
      <c r="D936" s="110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</row>
    <row r="937" spans="1:28" ht="12.75" customHeight="1" x14ac:dyDescent="0.2">
      <c r="A937" s="27"/>
      <c r="B937" s="27"/>
      <c r="C937" s="110"/>
      <c r="D937" s="110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</row>
    <row r="938" spans="1:28" ht="12.75" customHeight="1" x14ac:dyDescent="0.2">
      <c r="A938" s="27"/>
      <c r="B938" s="27"/>
      <c r="C938" s="110"/>
      <c r="D938" s="110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</row>
    <row r="939" spans="1:28" ht="12.75" customHeight="1" x14ac:dyDescent="0.2">
      <c r="A939" s="27"/>
      <c r="B939" s="27"/>
      <c r="C939" s="110"/>
      <c r="D939" s="110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</row>
    <row r="940" spans="1:28" ht="12.75" customHeight="1" x14ac:dyDescent="0.2">
      <c r="A940" s="27"/>
      <c r="B940" s="27"/>
      <c r="C940" s="110"/>
      <c r="D940" s="110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</row>
    <row r="941" spans="1:28" ht="12.75" customHeight="1" x14ac:dyDescent="0.2">
      <c r="A941" s="27"/>
      <c r="B941" s="27"/>
      <c r="C941" s="110"/>
      <c r="D941" s="110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</row>
    <row r="942" spans="1:28" ht="12.75" customHeight="1" x14ac:dyDescent="0.2">
      <c r="A942" s="27"/>
      <c r="B942" s="27"/>
      <c r="C942" s="110"/>
      <c r="D942" s="110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</row>
    <row r="943" spans="1:28" ht="12.75" customHeight="1" x14ac:dyDescent="0.2">
      <c r="A943" s="27"/>
      <c r="B943" s="27"/>
      <c r="C943" s="110"/>
      <c r="D943" s="110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</row>
    <row r="944" spans="1:28" ht="12.75" customHeight="1" x14ac:dyDescent="0.2">
      <c r="A944" s="27"/>
      <c r="B944" s="27"/>
      <c r="C944" s="110"/>
      <c r="D944" s="110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</row>
    <row r="945" spans="1:28" ht="12.75" customHeight="1" x14ac:dyDescent="0.2">
      <c r="A945" s="27"/>
      <c r="B945" s="27"/>
      <c r="C945" s="110"/>
      <c r="D945" s="110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</row>
    <row r="946" spans="1:28" ht="12.75" customHeight="1" x14ac:dyDescent="0.2">
      <c r="A946" s="27"/>
      <c r="B946" s="27"/>
      <c r="C946" s="110"/>
      <c r="D946" s="110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</row>
    <row r="947" spans="1:28" ht="12.75" customHeight="1" x14ac:dyDescent="0.2">
      <c r="A947" s="27"/>
      <c r="B947" s="27"/>
      <c r="C947" s="110"/>
      <c r="D947" s="110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</row>
    <row r="948" spans="1:28" ht="12.75" customHeight="1" x14ac:dyDescent="0.2">
      <c r="A948" s="27"/>
      <c r="B948" s="27"/>
      <c r="C948" s="110"/>
      <c r="D948" s="110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</row>
    <row r="949" spans="1:28" ht="12.75" customHeight="1" x14ac:dyDescent="0.2">
      <c r="A949" s="27"/>
      <c r="B949" s="27"/>
      <c r="C949" s="110"/>
      <c r="D949" s="110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</row>
    <row r="950" spans="1:28" ht="12.75" customHeight="1" x14ac:dyDescent="0.2">
      <c r="A950" s="27"/>
      <c r="B950" s="27"/>
      <c r="C950" s="110"/>
      <c r="D950" s="110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</row>
    <row r="951" spans="1:28" ht="12.75" customHeight="1" x14ac:dyDescent="0.2">
      <c r="A951" s="27"/>
      <c r="B951" s="27"/>
      <c r="C951" s="110"/>
      <c r="D951" s="110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</row>
    <row r="952" spans="1:28" ht="12.75" customHeight="1" x14ac:dyDescent="0.2">
      <c r="A952" s="27"/>
      <c r="B952" s="27"/>
      <c r="C952" s="110"/>
      <c r="D952" s="110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</row>
    <row r="953" spans="1:28" ht="12.75" customHeight="1" x14ac:dyDescent="0.2">
      <c r="A953" s="27"/>
      <c r="B953" s="27"/>
      <c r="C953" s="110"/>
      <c r="D953" s="110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</row>
    <row r="954" spans="1:28" ht="12.75" customHeight="1" x14ac:dyDescent="0.2">
      <c r="A954" s="27"/>
      <c r="B954" s="27"/>
      <c r="C954" s="110"/>
      <c r="D954" s="110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</row>
    <row r="955" spans="1:28" ht="12.75" customHeight="1" x14ac:dyDescent="0.2">
      <c r="A955" s="27"/>
      <c r="B955" s="27"/>
      <c r="C955" s="110"/>
      <c r="D955" s="110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</row>
    <row r="956" spans="1:28" ht="12.75" customHeight="1" x14ac:dyDescent="0.2">
      <c r="A956" s="27"/>
      <c r="B956" s="27"/>
      <c r="C956" s="110"/>
      <c r="D956" s="110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</row>
    <row r="957" spans="1:28" ht="12.75" customHeight="1" x14ac:dyDescent="0.2">
      <c r="A957" s="27"/>
      <c r="B957" s="27"/>
      <c r="C957" s="110"/>
      <c r="D957" s="110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</row>
    <row r="958" spans="1:28" ht="12.75" customHeight="1" x14ac:dyDescent="0.2">
      <c r="A958" s="27"/>
      <c r="B958" s="27"/>
      <c r="C958" s="110"/>
      <c r="D958" s="110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</row>
    <row r="959" spans="1:28" ht="12.75" customHeight="1" x14ac:dyDescent="0.2">
      <c r="A959" s="27"/>
      <c r="B959" s="27"/>
      <c r="C959" s="110"/>
      <c r="D959" s="110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</row>
    <row r="960" spans="1:28" ht="12.75" customHeight="1" x14ac:dyDescent="0.2">
      <c r="A960" s="27"/>
      <c r="B960" s="27"/>
      <c r="C960" s="110"/>
      <c r="D960" s="110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</row>
    <row r="961" spans="1:28" ht="12.75" customHeight="1" x14ac:dyDescent="0.2">
      <c r="A961" s="27"/>
      <c r="B961" s="27"/>
      <c r="C961" s="110"/>
      <c r="D961" s="110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</row>
    <row r="962" spans="1:28" ht="12.75" customHeight="1" x14ac:dyDescent="0.2">
      <c r="A962" s="27"/>
      <c r="B962" s="27"/>
      <c r="C962" s="110"/>
      <c r="D962" s="110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</row>
    <row r="963" spans="1:28" ht="12.75" customHeight="1" x14ac:dyDescent="0.2">
      <c r="A963" s="27"/>
      <c r="B963" s="27"/>
      <c r="C963" s="110"/>
      <c r="D963" s="110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</row>
    <row r="964" spans="1:28" ht="12.75" customHeight="1" x14ac:dyDescent="0.2">
      <c r="A964" s="27"/>
      <c r="B964" s="27"/>
      <c r="C964" s="110"/>
      <c r="D964" s="110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</row>
    <row r="965" spans="1:28" ht="12.75" customHeight="1" x14ac:dyDescent="0.2">
      <c r="A965" s="27"/>
      <c r="B965" s="27"/>
      <c r="C965" s="110"/>
      <c r="D965" s="110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</row>
    <row r="966" spans="1:28" ht="12.75" customHeight="1" x14ac:dyDescent="0.2">
      <c r="A966" s="27"/>
      <c r="B966" s="27"/>
      <c r="C966" s="110"/>
      <c r="D966" s="110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</row>
    <row r="967" spans="1:28" ht="12.75" customHeight="1" x14ac:dyDescent="0.2">
      <c r="A967" s="27"/>
      <c r="B967" s="27"/>
      <c r="C967" s="110"/>
      <c r="D967" s="110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</row>
    <row r="968" spans="1:28" ht="12.75" customHeight="1" x14ac:dyDescent="0.2">
      <c r="A968" s="27"/>
      <c r="B968" s="27"/>
      <c r="C968" s="110"/>
      <c r="D968" s="110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</row>
    <row r="969" spans="1:28" ht="12.75" customHeight="1" x14ac:dyDescent="0.2">
      <c r="A969" s="27"/>
      <c r="B969" s="27"/>
      <c r="C969" s="110"/>
      <c r="D969" s="110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</row>
    <row r="970" spans="1:28" ht="12.75" customHeight="1" x14ac:dyDescent="0.2">
      <c r="A970" s="27"/>
      <c r="B970" s="27"/>
      <c r="C970" s="110"/>
      <c r="D970" s="110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</row>
    <row r="971" spans="1:28" ht="12.75" customHeight="1" x14ac:dyDescent="0.2">
      <c r="A971" s="27"/>
      <c r="B971" s="27"/>
      <c r="C971" s="110"/>
      <c r="D971" s="110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</row>
    <row r="972" spans="1:28" ht="12.75" customHeight="1" x14ac:dyDescent="0.2">
      <c r="A972" s="27"/>
      <c r="B972" s="27"/>
      <c r="C972" s="110"/>
      <c r="D972" s="110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</row>
    <row r="973" spans="1:28" ht="12.75" customHeight="1" x14ac:dyDescent="0.2">
      <c r="A973" s="27"/>
      <c r="B973" s="27"/>
      <c r="C973" s="110"/>
      <c r="D973" s="110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</row>
    <row r="974" spans="1:28" ht="12.75" customHeight="1" x14ac:dyDescent="0.2">
      <c r="A974" s="27"/>
      <c r="B974" s="27"/>
      <c r="C974" s="110"/>
      <c r="D974" s="110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</row>
    <row r="975" spans="1:28" ht="12.75" customHeight="1" x14ac:dyDescent="0.2">
      <c r="A975" s="27"/>
      <c r="B975" s="27"/>
      <c r="C975" s="110"/>
      <c r="D975" s="110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</row>
    <row r="976" spans="1:28" ht="12.75" customHeight="1" x14ac:dyDescent="0.2">
      <c r="A976" s="27"/>
      <c r="B976" s="27"/>
      <c r="C976" s="110"/>
      <c r="D976" s="110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</row>
    <row r="977" spans="1:28" ht="12.75" customHeight="1" x14ac:dyDescent="0.2">
      <c r="A977" s="27"/>
      <c r="B977" s="27"/>
      <c r="C977" s="110"/>
      <c r="D977" s="110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</row>
    <row r="978" spans="1:28" ht="12.75" customHeight="1" x14ac:dyDescent="0.2">
      <c r="A978" s="27"/>
      <c r="B978" s="27"/>
      <c r="C978" s="110"/>
      <c r="D978" s="110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</row>
    <row r="979" spans="1:28" ht="12.75" customHeight="1" x14ac:dyDescent="0.2">
      <c r="A979" s="27"/>
      <c r="B979" s="27"/>
      <c r="C979" s="110"/>
      <c r="D979" s="110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</row>
    <row r="980" spans="1:28" ht="12.75" customHeight="1" x14ac:dyDescent="0.2">
      <c r="A980" s="27"/>
      <c r="B980" s="27"/>
      <c r="C980" s="110"/>
      <c r="D980" s="110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</row>
    <row r="981" spans="1:28" ht="12.75" customHeight="1" x14ac:dyDescent="0.2">
      <c r="A981" s="27"/>
      <c r="B981" s="27"/>
      <c r="C981" s="110"/>
      <c r="D981" s="110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</row>
    <row r="982" spans="1:28" ht="12.75" customHeight="1" x14ac:dyDescent="0.2">
      <c r="A982" s="27"/>
      <c r="B982" s="27"/>
      <c r="C982" s="110"/>
      <c r="D982" s="110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</row>
    <row r="983" spans="1:28" ht="12.75" customHeight="1" x14ac:dyDescent="0.2">
      <c r="A983" s="27"/>
      <c r="B983" s="27"/>
      <c r="C983" s="110"/>
      <c r="D983" s="110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</row>
    <row r="984" spans="1:28" ht="12.75" customHeight="1" x14ac:dyDescent="0.2">
      <c r="A984" s="27"/>
      <c r="B984" s="27"/>
      <c r="C984" s="110"/>
      <c r="D984" s="110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</row>
    <row r="985" spans="1:28" ht="12.75" customHeight="1" x14ac:dyDescent="0.2">
      <c r="A985" s="27"/>
      <c r="B985" s="27"/>
      <c r="C985" s="110"/>
      <c r="D985" s="110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</row>
    <row r="986" spans="1:28" ht="12.75" customHeight="1" x14ac:dyDescent="0.2">
      <c r="A986" s="27"/>
      <c r="B986" s="27"/>
      <c r="C986" s="110"/>
      <c r="D986" s="110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</row>
    <row r="987" spans="1:28" ht="12.75" customHeight="1" x14ac:dyDescent="0.2">
      <c r="A987" s="27"/>
      <c r="B987" s="27"/>
      <c r="C987" s="110"/>
      <c r="D987" s="110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</row>
    <row r="988" spans="1:28" ht="12.75" customHeight="1" x14ac:dyDescent="0.2">
      <c r="A988" s="27"/>
      <c r="B988" s="27"/>
      <c r="C988" s="110"/>
      <c r="D988" s="110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</row>
    <row r="989" spans="1:28" ht="12.75" customHeight="1" x14ac:dyDescent="0.2">
      <c r="A989" s="27"/>
      <c r="B989" s="27"/>
      <c r="C989" s="110"/>
      <c r="D989" s="110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</row>
    <row r="990" spans="1:28" ht="12.75" customHeight="1" x14ac:dyDescent="0.2">
      <c r="A990" s="27"/>
      <c r="B990" s="27"/>
      <c r="C990" s="110"/>
      <c r="D990" s="110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</row>
    <row r="991" spans="1:28" ht="12.75" customHeight="1" x14ac:dyDescent="0.2">
      <c r="A991" s="27"/>
      <c r="B991" s="27"/>
      <c r="C991" s="110"/>
      <c r="D991" s="110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</row>
    <row r="992" spans="1:28" ht="12.75" customHeight="1" x14ac:dyDescent="0.2">
      <c r="A992" s="27"/>
      <c r="B992" s="27"/>
      <c r="C992" s="110"/>
      <c r="D992" s="110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</row>
    <row r="993" spans="1:28" ht="12.75" customHeight="1" x14ac:dyDescent="0.2">
      <c r="A993" s="27"/>
      <c r="B993" s="27"/>
      <c r="C993" s="110"/>
      <c r="D993" s="110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</row>
    <row r="994" spans="1:28" ht="12.75" customHeight="1" x14ac:dyDescent="0.2">
      <c r="A994" s="27"/>
      <c r="B994" s="27"/>
      <c r="C994" s="110"/>
      <c r="D994" s="110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</row>
    <row r="995" spans="1:28" ht="12.75" customHeight="1" x14ac:dyDescent="0.2">
      <c r="A995" s="27"/>
      <c r="B995" s="27"/>
      <c r="C995" s="110"/>
      <c r="D995" s="110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</row>
    <row r="996" spans="1:28" ht="12.75" customHeight="1" x14ac:dyDescent="0.2">
      <c r="A996" s="27"/>
      <c r="B996" s="27"/>
      <c r="C996" s="110"/>
      <c r="D996" s="110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</row>
    <row r="997" spans="1:28" ht="12.75" customHeight="1" x14ac:dyDescent="0.2">
      <c r="A997" s="27"/>
      <c r="B997" s="27"/>
      <c r="C997" s="110"/>
      <c r="D997" s="110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</row>
    <row r="998" spans="1:28" ht="12.75" customHeight="1" x14ac:dyDescent="0.2">
      <c r="A998" s="27"/>
      <c r="B998" s="27"/>
      <c r="C998" s="110"/>
      <c r="D998" s="110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</row>
    <row r="999" spans="1:28" ht="12.75" customHeight="1" x14ac:dyDescent="0.2">
      <c r="A999" s="27"/>
      <c r="B999" s="27"/>
      <c r="C999" s="110"/>
      <c r="D999" s="110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</row>
    <row r="1000" spans="1:28" ht="12.75" customHeight="1" x14ac:dyDescent="0.2">
      <c r="A1000" s="27"/>
      <c r="B1000" s="27"/>
      <c r="C1000" s="110"/>
      <c r="D1000" s="110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</row>
    <row r="1001" spans="1:28" ht="12.75" customHeight="1" x14ac:dyDescent="0.2">
      <c r="A1001" s="27"/>
      <c r="B1001" s="27"/>
      <c r="C1001" s="110"/>
      <c r="D1001" s="110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</row>
  </sheetData>
  <sheetProtection algorithmName="SHA-1" hashValue="uOj2jkceV1DdvIjn5ML5/LVMtVI=" saltValue="WM7ksfzaYvz/c+9i8fwuYg==" spinCount="100000" sheet="1" objects="1" scenarios="1"/>
  <mergeCells count="65">
    <mergeCell ref="B9:B10"/>
    <mergeCell ref="C9:C10"/>
    <mergeCell ref="E9:J9"/>
    <mergeCell ref="L9:M9"/>
    <mergeCell ref="A11:B11"/>
    <mergeCell ref="D11:D18"/>
    <mergeCell ref="A68:B68"/>
    <mergeCell ref="D68:D69"/>
    <mergeCell ref="A19:B19"/>
    <mergeCell ref="A21:B21"/>
    <mergeCell ref="D21:D28"/>
    <mergeCell ref="A30:B30"/>
    <mergeCell ref="A32:B32"/>
    <mergeCell ref="A34:B34"/>
    <mergeCell ref="D34:D48"/>
    <mergeCell ref="A48:B48"/>
    <mergeCell ref="A50:B50"/>
    <mergeCell ref="D50:D61"/>
    <mergeCell ref="A62:B62"/>
    <mergeCell ref="A64:B64"/>
    <mergeCell ref="A66:B66"/>
    <mergeCell ref="C95:N95"/>
    <mergeCell ref="B79:B80"/>
    <mergeCell ref="C83:N83"/>
    <mergeCell ref="C85:N85"/>
    <mergeCell ref="C86:N86"/>
    <mergeCell ref="C87:N87"/>
    <mergeCell ref="C88:N88"/>
    <mergeCell ref="C89:N89"/>
    <mergeCell ref="C90:N90"/>
    <mergeCell ref="C91:N91"/>
    <mergeCell ref="C93:N93"/>
    <mergeCell ref="C94:N94"/>
    <mergeCell ref="C108:N108"/>
    <mergeCell ref="C96:N96"/>
    <mergeCell ref="C97:N97"/>
    <mergeCell ref="C98:N98"/>
    <mergeCell ref="C99:N99"/>
    <mergeCell ref="C100:N100"/>
    <mergeCell ref="C102:N102"/>
    <mergeCell ref="C103:N103"/>
    <mergeCell ref="C104:N104"/>
    <mergeCell ref="C105:N105"/>
    <mergeCell ref="C106:N106"/>
    <mergeCell ref="C107:N107"/>
    <mergeCell ref="C121:N121"/>
    <mergeCell ref="C109:N109"/>
    <mergeCell ref="C110:N110"/>
    <mergeCell ref="C111:N111"/>
    <mergeCell ref="C112:N112"/>
    <mergeCell ref="C113:N113"/>
    <mergeCell ref="C115:N115"/>
    <mergeCell ref="C116:N116"/>
    <mergeCell ref="C117:N117"/>
    <mergeCell ref="C118:N118"/>
    <mergeCell ref="C119:N119"/>
    <mergeCell ref="C120:N120"/>
    <mergeCell ref="C129:N129"/>
    <mergeCell ref="C130:N130"/>
    <mergeCell ref="C122:N122"/>
    <mergeCell ref="C123:N123"/>
    <mergeCell ref="C124:N124"/>
    <mergeCell ref="C126:N126"/>
    <mergeCell ref="C127:N127"/>
    <mergeCell ref="C128:N128"/>
  </mergeCells>
  <conditionalFormatting sqref="C79:C80 E79:J80 L79:M80">
    <cfRule type="cellIs" dxfId="25" priority="1" operator="equal">
      <formula>"TOČNO"</formula>
    </cfRule>
    <cfRule type="cellIs" dxfId="24" priority="2" operator="equal">
      <formula>"NETOČNO"</formula>
    </cfRule>
  </conditionalFormatting>
  <pageMargins left="0.25" right="0.25" top="0.75" bottom="0.75" header="0.3" footer="0.3"/>
  <pageSetup paperSize="9" scale="70" fitToHeight="0" orientation="landscape" r:id="rId1"/>
  <rowBreaks count="3" manualBreakCount="3">
    <brk id="48" max="16383" man="1"/>
    <brk id="91" max="16383" man="1"/>
    <brk id="113" max="16383" man="1"/>
  </rowBreaks>
  <customProperties>
    <customPr name="OrphanNamesChecke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5D65E-B311-4614-BC7F-23CF9EB8BF5D}">
  <sheetPr>
    <tabColor theme="4"/>
    <pageSetUpPr fitToPage="1"/>
  </sheetPr>
  <dimension ref="A1:AI998"/>
  <sheetViews>
    <sheetView zoomScale="85" zoomScaleNormal="85" workbookViewId="0">
      <pane ySplit="8" topLeftCell="A107" activePane="bottomLeft" state="frozen"/>
      <selection pane="bottomLeft" activeCell="T126" sqref="T126"/>
    </sheetView>
  </sheetViews>
  <sheetFormatPr defaultColWidth="12.5703125" defaultRowHeight="12.75" x14ac:dyDescent="0.2"/>
  <cols>
    <col min="1" max="1" width="61.28515625" style="25" customWidth="1"/>
    <col min="2" max="2" width="20.5703125" style="232" customWidth="1"/>
    <col min="3" max="3" width="0.7109375" style="25" customWidth="1"/>
    <col min="4" max="4" width="14" style="25" customWidth="1"/>
    <col min="5" max="5" width="14.7109375" style="25" customWidth="1"/>
    <col min="6" max="6" width="12.7109375" style="25" customWidth="1"/>
    <col min="7" max="7" width="11.5703125" style="25" customWidth="1"/>
    <col min="8" max="8" width="12.7109375" style="25" customWidth="1"/>
    <col min="9" max="9" width="13.85546875" style="25" customWidth="1"/>
    <col min="10" max="10" width="11.85546875" style="25" customWidth="1"/>
    <col min="11" max="11" width="13.28515625" style="25" customWidth="1"/>
    <col min="12" max="12" width="17.7109375" style="25" customWidth="1"/>
    <col min="13" max="13" width="17.28515625" style="25" customWidth="1"/>
    <col min="14" max="14" width="2.7109375" style="25" customWidth="1"/>
    <col min="15" max="17" width="14.42578125" style="25" customWidth="1"/>
    <col min="18" max="18" width="1" style="25" customWidth="1"/>
    <col min="19" max="19" width="17.42578125" style="25" customWidth="1"/>
    <col min="20" max="20" width="22" style="25" customWidth="1"/>
    <col min="21" max="32" width="8.7109375" style="25" customWidth="1"/>
    <col min="33" max="16384" width="12.5703125" style="25"/>
  </cols>
  <sheetData>
    <row r="1" spans="1:32" ht="12.75" customHeight="1" x14ac:dyDescent="0.2">
      <c r="A1" s="403" t="s">
        <v>28</v>
      </c>
      <c r="B1" s="343"/>
      <c r="C1" s="343"/>
      <c r="D1" s="343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</row>
    <row r="2" spans="1:32" ht="12.75" customHeight="1" x14ac:dyDescent="0.2">
      <c r="A2" s="404"/>
      <c r="B2" s="352"/>
      <c r="C2" s="352"/>
      <c r="D2" s="380"/>
      <c r="E2" s="28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ht="12.75" customHeight="1" x14ac:dyDescent="0.2">
      <c r="A3" s="27"/>
      <c r="B3" s="158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</row>
    <row r="4" spans="1:32" ht="12.75" customHeight="1" x14ac:dyDescent="0.3">
      <c r="A4" s="29" t="s">
        <v>101</v>
      </c>
      <c r="B4" s="158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</row>
    <row r="5" spans="1:32" ht="12.75" customHeight="1" x14ac:dyDescent="0.25">
      <c r="A5" s="30" t="s">
        <v>30</v>
      </c>
      <c r="B5" s="158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</row>
    <row r="6" spans="1:32" ht="12.75" customHeight="1" x14ac:dyDescent="0.2">
      <c r="A6" s="27"/>
      <c r="B6" s="158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</row>
    <row r="7" spans="1:32" ht="27" customHeight="1" x14ac:dyDescent="0.2">
      <c r="A7" s="405" t="s">
        <v>32</v>
      </c>
      <c r="B7" s="376" t="s">
        <v>102</v>
      </c>
      <c r="C7" s="159"/>
      <c r="D7" s="382" t="s">
        <v>285</v>
      </c>
      <c r="E7" s="352"/>
      <c r="F7" s="352"/>
      <c r="G7" s="352"/>
      <c r="H7" s="352"/>
      <c r="I7" s="352"/>
      <c r="J7" s="352"/>
      <c r="K7" s="352"/>
      <c r="L7" s="352"/>
      <c r="M7" s="380"/>
      <c r="N7" s="31"/>
      <c r="O7" s="383" t="s">
        <v>104</v>
      </c>
      <c r="P7" s="352"/>
      <c r="Q7" s="380"/>
      <c r="R7" s="32"/>
      <c r="S7" s="397" t="s">
        <v>365</v>
      </c>
      <c r="T7" s="376" t="s">
        <v>366</v>
      </c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</row>
    <row r="8" spans="1:32" ht="68.25" customHeight="1" x14ac:dyDescent="0.2">
      <c r="A8" s="350"/>
      <c r="B8" s="406"/>
      <c r="C8" s="161"/>
      <c r="D8" s="33" t="s">
        <v>286</v>
      </c>
      <c r="E8" s="33" t="s">
        <v>287</v>
      </c>
      <c r="F8" s="33" t="s">
        <v>288</v>
      </c>
      <c r="G8" s="33" t="s">
        <v>289</v>
      </c>
      <c r="H8" s="33" t="s">
        <v>290</v>
      </c>
      <c r="I8" s="33" t="s">
        <v>291</v>
      </c>
      <c r="J8" s="33" t="s">
        <v>292</v>
      </c>
      <c r="K8" s="33" t="s">
        <v>293</v>
      </c>
      <c r="L8" s="295" t="s">
        <v>364</v>
      </c>
      <c r="M8" s="34" t="s">
        <v>294</v>
      </c>
      <c r="N8" s="32"/>
      <c r="O8" s="33" t="s">
        <v>295</v>
      </c>
      <c r="P8" s="33" t="s">
        <v>296</v>
      </c>
      <c r="Q8" s="34" t="s">
        <v>297</v>
      </c>
      <c r="R8" s="32"/>
      <c r="S8" s="398"/>
      <c r="T8" s="350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</row>
    <row r="9" spans="1:32" ht="12.75" customHeight="1" x14ac:dyDescent="0.2">
      <c r="A9" s="236" t="s">
        <v>114</v>
      </c>
      <c r="B9" s="325">
        <f>'Plan RDG'!B9</f>
        <v>0</v>
      </c>
      <c r="C9" s="237"/>
      <c r="D9" s="152">
        <f>'Plan RDG'!D9</f>
        <v>0</v>
      </c>
      <c r="E9" s="152"/>
      <c r="F9" s="152">
        <f>'Plan RDG'!E9</f>
        <v>0</v>
      </c>
      <c r="G9" s="152"/>
      <c r="H9" s="285">
        <f t="shared" ref="H9:H14" si="0">D9+F9</f>
        <v>0</v>
      </c>
      <c r="I9" s="35">
        <f t="shared" ref="I9:I14" si="1">+E9+G9</f>
        <v>0</v>
      </c>
      <c r="J9" s="152">
        <f>'Plan RDG'!F9</f>
        <v>0</v>
      </c>
      <c r="K9" s="152">
        <f>'Plan RDG'!G9</f>
        <v>0</v>
      </c>
      <c r="L9" s="238">
        <f>I9+J9+K9</f>
        <v>0</v>
      </c>
      <c r="M9" s="36">
        <f t="shared" ref="M9:M15" si="2">SUM(H9,J9,K9)</f>
        <v>0</v>
      </c>
      <c r="N9" s="37"/>
      <c r="O9" s="152">
        <f>'Plan RDG'!J9</f>
        <v>0</v>
      </c>
      <c r="P9" s="152">
        <f>'Plan RDG'!K9</f>
        <v>0</v>
      </c>
      <c r="Q9" s="36">
        <f t="shared" ref="Q9:Q15" si="3">SUM(O9,P9)</f>
        <v>0</v>
      </c>
      <c r="R9" s="37"/>
      <c r="S9" s="152">
        <f>L9+Q9</f>
        <v>0</v>
      </c>
      <c r="T9" s="35">
        <f t="shared" ref="T9:T15" si="4">SUM(M9,Q9)</f>
        <v>0</v>
      </c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</row>
    <row r="10" spans="1:32" ht="12.75" customHeight="1" x14ac:dyDescent="0.2">
      <c r="A10" s="236" t="s">
        <v>115</v>
      </c>
      <c r="B10" s="325">
        <f>'Plan RDG'!B10</f>
        <v>0</v>
      </c>
      <c r="C10" s="237"/>
      <c r="D10" s="152">
        <f>'Plan RDG'!D10</f>
        <v>0</v>
      </c>
      <c r="E10" s="152"/>
      <c r="F10" s="152">
        <f>'Plan RDG'!E10</f>
        <v>0</v>
      </c>
      <c r="G10" s="152"/>
      <c r="H10" s="285">
        <f t="shared" si="0"/>
        <v>0</v>
      </c>
      <c r="I10" s="35">
        <f t="shared" si="1"/>
        <v>0</v>
      </c>
      <c r="J10" s="152">
        <f>'Plan RDG'!F10</f>
        <v>0</v>
      </c>
      <c r="K10" s="152">
        <f>'Plan RDG'!G10</f>
        <v>0</v>
      </c>
      <c r="L10" s="238">
        <f t="shared" ref="L10:L47" si="5">I10+J10+K10</f>
        <v>0</v>
      </c>
      <c r="M10" s="36">
        <f>SUM(H10,J10,K10)</f>
        <v>0</v>
      </c>
      <c r="N10" s="37"/>
      <c r="O10" s="152">
        <f>'Plan RDG'!J10</f>
        <v>0</v>
      </c>
      <c r="P10" s="152">
        <f>'Plan RDG'!K10</f>
        <v>0</v>
      </c>
      <c r="Q10" s="36">
        <f t="shared" si="3"/>
        <v>0</v>
      </c>
      <c r="R10" s="37"/>
      <c r="S10" s="152">
        <f t="shared" ref="S10:S73" si="6">L10+Q10</f>
        <v>0</v>
      </c>
      <c r="T10" s="35">
        <f t="shared" si="4"/>
        <v>0</v>
      </c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</row>
    <row r="11" spans="1:32" ht="12.75" customHeight="1" x14ac:dyDescent="0.2">
      <c r="A11" s="236" t="s">
        <v>116</v>
      </c>
      <c r="B11" s="325">
        <f>'Plan RDG'!B11</f>
        <v>0</v>
      </c>
      <c r="C11" s="237"/>
      <c r="D11" s="152">
        <f>'Plan RDG'!D11</f>
        <v>0</v>
      </c>
      <c r="E11" s="152"/>
      <c r="F11" s="152">
        <f>'Plan RDG'!E11</f>
        <v>0</v>
      </c>
      <c r="G11" s="152"/>
      <c r="H11" s="285">
        <f t="shared" si="0"/>
        <v>0</v>
      </c>
      <c r="I11" s="35">
        <f t="shared" si="1"/>
        <v>0</v>
      </c>
      <c r="J11" s="152">
        <f>'Plan RDG'!F11</f>
        <v>0</v>
      </c>
      <c r="K11" s="152">
        <f>'Plan RDG'!G11</f>
        <v>0</v>
      </c>
      <c r="L11" s="238">
        <f t="shared" si="5"/>
        <v>0</v>
      </c>
      <c r="M11" s="36">
        <f t="shared" si="2"/>
        <v>0</v>
      </c>
      <c r="N11" s="37"/>
      <c r="O11" s="152">
        <f>'Plan RDG'!J11</f>
        <v>0</v>
      </c>
      <c r="P11" s="152">
        <f>'Plan RDG'!K11</f>
        <v>0</v>
      </c>
      <c r="Q11" s="36">
        <f t="shared" si="3"/>
        <v>0</v>
      </c>
      <c r="R11" s="37"/>
      <c r="S11" s="152">
        <f t="shared" si="6"/>
        <v>0</v>
      </c>
      <c r="T11" s="35">
        <f t="shared" si="4"/>
        <v>0</v>
      </c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</row>
    <row r="12" spans="1:32" ht="12.75" customHeight="1" x14ac:dyDescent="0.2">
      <c r="A12" s="236" t="s">
        <v>117</v>
      </c>
      <c r="B12" s="325">
        <f>'Plan RDG'!B12</f>
        <v>0</v>
      </c>
      <c r="C12" s="237"/>
      <c r="D12" s="152">
        <f>'Plan RDG'!D12</f>
        <v>0</v>
      </c>
      <c r="E12" s="152"/>
      <c r="F12" s="152">
        <f>'Plan RDG'!E12</f>
        <v>0</v>
      </c>
      <c r="G12" s="152"/>
      <c r="H12" s="285">
        <f t="shared" si="0"/>
        <v>0</v>
      </c>
      <c r="I12" s="35">
        <f t="shared" si="1"/>
        <v>0</v>
      </c>
      <c r="J12" s="152">
        <f>'Plan RDG'!F12</f>
        <v>0</v>
      </c>
      <c r="K12" s="152">
        <f>'Plan RDG'!G12</f>
        <v>0</v>
      </c>
      <c r="L12" s="238">
        <f t="shared" si="5"/>
        <v>0</v>
      </c>
      <c r="M12" s="36">
        <f t="shared" si="2"/>
        <v>0</v>
      </c>
      <c r="N12" s="37"/>
      <c r="O12" s="152">
        <f>'Plan RDG'!J12</f>
        <v>0</v>
      </c>
      <c r="P12" s="152">
        <f>'Plan RDG'!K12</f>
        <v>0</v>
      </c>
      <c r="Q12" s="36">
        <f t="shared" si="3"/>
        <v>0</v>
      </c>
      <c r="R12" s="37"/>
      <c r="S12" s="152">
        <f t="shared" si="6"/>
        <v>0</v>
      </c>
      <c r="T12" s="35">
        <f t="shared" si="4"/>
        <v>0</v>
      </c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</row>
    <row r="13" spans="1:32" ht="12.75" customHeight="1" x14ac:dyDescent="0.2">
      <c r="A13" s="236" t="s">
        <v>118</v>
      </c>
      <c r="B13" s="325">
        <f>'Plan RDG'!B13</f>
        <v>0</v>
      </c>
      <c r="C13" s="237"/>
      <c r="D13" s="152">
        <f>'Plan RDG'!D13</f>
        <v>0</v>
      </c>
      <c r="E13" s="152"/>
      <c r="F13" s="152">
        <f>'Plan RDG'!E13</f>
        <v>0</v>
      </c>
      <c r="G13" s="152"/>
      <c r="H13" s="285">
        <f t="shared" si="0"/>
        <v>0</v>
      </c>
      <c r="I13" s="35">
        <f t="shared" si="1"/>
        <v>0</v>
      </c>
      <c r="J13" s="152">
        <f>'Plan RDG'!F13</f>
        <v>0</v>
      </c>
      <c r="K13" s="152">
        <f>'Plan RDG'!G13</f>
        <v>0</v>
      </c>
      <c r="L13" s="238">
        <f t="shared" si="5"/>
        <v>0</v>
      </c>
      <c r="M13" s="36">
        <f t="shared" si="2"/>
        <v>0</v>
      </c>
      <c r="N13" s="37"/>
      <c r="O13" s="152">
        <f>'Plan RDG'!J13</f>
        <v>0</v>
      </c>
      <c r="P13" s="152">
        <f>'Plan RDG'!K13</f>
        <v>0</v>
      </c>
      <c r="Q13" s="36">
        <f t="shared" si="3"/>
        <v>0</v>
      </c>
      <c r="R13" s="37"/>
      <c r="S13" s="152">
        <f t="shared" si="6"/>
        <v>0</v>
      </c>
      <c r="T13" s="35">
        <f t="shared" si="4"/>
        <v>0</v>
      </c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</row>
    <row r="14" spans="1:32" ht="12.75" customHeight="1" x14ac:dyDescent="0.2">
      <c r="A14" s="236" t="s">
        <v>119</v>
      </c>
      <c r="B14" s="325">
        <f>'Plan RDG'!B14</f>
        <v>0</v>
      </c>
      <c r="C14" s="237"/>
      <c r="D14" s="152">
        <f>'Plan RDG'!D14</f>
        <v>0</v>
      </c>
      <c r="E14" s="152"/>
      <c r="F14" s="152">
        <f>'Plan RDG'!E14</f>
        <v>0</v>
      </c>
      <c r="G14" s="152"/>
      <c r="H14" s="285">
        <f t="shared" si="0"/>
        <v>0</v>
      </c>
      <c r="I14" s="35">
        <f t="shared" si="1"/>
        <v>0</v>
      </c>
      <c r="J14" s="152">
        <f>'Plan RDG'!F14</f>
        <v>0</v>
      </c>
      <c r="K14" s="152">
        <f>'Plan RDG'!G14</f>
        <v>0</v>
      </c>
      <c r="L14" s="238">
        <f t="shared" si="5"/>
        <v>0</v>
      </c>
      <c r="M14" s="36">
        <f t="shared" si="2"/>
        <v>0</v>
      </c>
      <c r="N14" s="37"/>
      <c r="O14" s="152">
        <f>'Plan RDG'!J14</f>
        <v>0</v>
      </c>
      <c r="P14" s="152">
        <f>'Plan RDG'!K14</f>
        <v>0</v>
      </c>
      <c r="Q14" s="36">
        <f t="shared" si="3"/>
        <v>0</v>
      </c>
      <c r="R14" s="37"/>
      <c r="S14" s="152">
        <f t="shared" si="6"/>
        <v>0</v>
      </c>
      <c r="T14" s="35">
        <f t="shared" si="4"/>
        <v>0</v>
      </c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</row>
    <row r="15" spans="1:32" ht="12.75" customHeight="1" x14ac:dyDescent="0.2">
      <c r="A15" s="38" t="s">
        <v>120</v>
      </c>
      <c r="B15" s="326">
        <f>SUM(B9:B14)</f>
        <v>0</v>
      </c>
      <c r="C15" s="39"/>
      <c r="D15" s="40">
        <f t="shared" ref="D15:K15" si="7">SUM(D9:D14)</f>
        <v>0</v>
      </c>
      <c r="E15" s="40">
        <f t="shared" si="7"/>
        <v>0</v>
      </c>
      <c r="F15" s="40">
        <f t="shared" si="7"/>
        <v>0</v>
      </c>
      <c r="G15" s="40">
        <f t="shared" si="7"/>
        <v>0</v>
      </c>
      <c r="H15" s="40">
        <f>SUM(H9:H14)</f>
        <v>0</v>
      </c>
      <c r="I15" s="40">
        <f t="shared" si="7"/>
        <v>0</v>
      </c>
      <c r="J15" s="40">
        <f t="shared" si="7"/>
        <v>0</v>
      </c>
      <c r="K15" s="40">
        <f t="shared" si="7"/>
        <v>0</v>
      </c>
      <c r="L15" s="40">
        <f t="shared" si="5"/>
        <v>0</v>
      </c>
      <c r="M15" s="40">
        <f t="shared" si="2"/>
        <v>0</v>
      </c>
      <c r="N15" s="41"/>
      <c r="O15" s="40">
        <f t="shared" ref="O15:P15" si="8">SUM(O9:O14)</f>
        <v>0</v>
      </c>
      <c r="P15" s="40">
        <f t="shared" si="8"/>
        <v>0</v>
      </c>
      <c r="Q15" s="40">
        <f t="shared" si="3"/>
        <v>0</v>
      </c>
      <c r="R15" s="41"/>
      <c r="S15" s="40">
        <f t="shared" si="6"/>
        <v>0</v>
      </c>
      <c r="T15" s="40">
        <f t="shared" si="4"/>
        <v>0</v>
      </c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</row>
    <row r="16" spans="1:32" ht="12.75" customHeight="1" x14ac:dyDescent="0.2">
      <c r="A16" s="236"/>
      <c r="B16" s="325"/>
      <c r="C16" s="237"/>
      <c r="D16" s="152"/>
      <c r="E16" s="152"/>
      <c r="F16" s="152"/>
      <c r="G16" s="152"/>
      <c r="H16" s="152"/>
      <c r="I16" s="152"/>
      <c r="J16" s="152"/>
      <c r="K16" s="152"/>
      <c r="L16" s="238"/>
      <c r="M16" s="238"/>
      <c r="N16" s="37"/>
      <c r="O16" s="152"/>
      <c r="P16" s="152"/>
      <c r="Q16" s="238"/>
      <c r="R16" s="37"/>
      <c r="S16" s="152"/>
      <c r="T16" s="152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</row>
    <row r="17" spans="1:32" ht="12.75" customHeight="1" x14ac:dyDescent="0.2">
      <c r="A17" s="239" t="s">
        <v>121</v>
      </c>
      <c r="B17" s="325">
        <f>'Plan RDG'!B17</f>
        <v>0</v>
      </c>
      <c r="C17" s="237"/>
      <c r="D17" s="152">
        <f>'Plan RDG'!D17</f>
        <v>0</v>
      </c>
      <c r="E17" s="152"/>
      <c r="F17" s="152">
        <f>'Plan RDG'!E17</f>
        <v>0</v>
      </c>
      <c r="G17" s="152"/>
      <c r="H17" s="285">
        <f t="shared" ref="H17:H21" si="9">D17+F17</f>
        <v>0</v>
      </c>
      <c r="I17" s="35">
        <f t="shared" ref="I17:I21" si="10">+E17+G17</f>
        <v>0</v>
      </c>
      <c r="J17" s="152">
        <f>'Plan RDG'!F17</f>
        <v>0</v>
      </c>
      <c r="K17" s="152">
        <f>'Plan RDG'!G17</f>
        <v>0</v>
      </c>
      <c r="L17" s="238">
        <f t="shared" si="5"/>
        <v>0</v>
      </c>
      <c r="M17" s="36">
        <f t="shared" ref="M17:M21" si="11">SUM(H17,J17,K17)</f>
        <v>0</v>
      </c>
      <c r="N17" s="37"/>
      <c r="O17" s="152">
        <f>'Plan RDG'!J17</f>
        <v>0</v>
      </c>
      <c r="P17" s="152">
        <f>'Plan RDG'!K17</f>
        <v>0</v>
      </c>
      <c r="Q17" s="36">
        <f t="shared" ref="Q17:Q22" si="12">SUM(O17,P17)</f>
        <v>0</v>
      </c>
      <c r="R17" s="37"/>
      <c r="S17" s="152">
        <f t="shared" si="6"/>
        <v>0</v>
      </c>
      <c r="T17" s="35">
        <f t="shared" ref="T17:T22" si="13">SUM(M17,Q17)</f>
        <v>0</v>
      </c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</row>
    <row r="18" spans="1:32" ht="12.75" customHeight="1" x14ac:dyDescent="0.2">
      <c r="A18" s="239" t="s">
        <v>122</v>
      </c>
      <c r="B18" s="325">
        <f>'Plan RDG'!B18</f>
        <v>0</v>
      </c>
      <c r="C18" s="237"/>
      <c r="D18" s="152">
        <f>'Plan RDG'!D18</f>
        <v>0</v>
      </c>
      <c r="E18" s="152"/>
      <c r="F18" s="152">
        <f>'Plan RDG'!E18</f>
        <v>0</v>
      </c>
      <c r="G18" s="152"/>
      <c r="H18" s="285">
        <f t="shared" si="9"/>
        <v>0</v>
      </c>
      <c r="I18" s="35">
        <f t="shared" si="10"/>
        <v>0</v>
      </c>
      <c r="J18" s="152">
        <f>'Plan RDG'!F18</f>
        <v>0</v>
      </c>
      <c r="K18" s="152">
        <f>'Plan RDG'!G18</f>
        <v>0</v>
      </c>
      <c r="L18" s="238">
        <f t="shared" si="5"/>
        <v>0</v>
      </c>
      <c r="M18" s="36">
        <f t="shared" si="11"/>
        <v>0</v>
      </c>
      <c r="N18" s="37"/>
      <c r="O18" s="152">
        <f>'Plan RDG'!J18</f>
        <v>0</v>
      </c>
      <c r="P18" s="152">
        <f>'Plan RDG'!K18</f>
        <v>0</v>
      </c>
      <c r="Q18" s="36">
        <f t="shared" si="12"/>
        <v>0</v>
      </c>
      <c r="R18" s="37"/>
      <c r="S18" s="152">
        <f t="shared" si="6"/>
        <v>0</v>
      </c>
      <c r="T18" s="35">
        <f t="shared" si="13"/>
        <v>0</v>
      </c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</row>
    <row r="19" spans="1:32" ht="12.75" customHeight="1" x14ac:dyDescent="0.2">
      <c r="A19" s="239" t="s">
        <v>123</v>
      </c>
      <c r="B19" s="325">
        <f>'Plan RDG'!B19</f>
        <v>0</v>
      </c>
      <c r="C19" s="237"/>
      <c r="D19" s="152">
        <f>'Plan RDG'!D19</f>
        <v>0</v>
      </c>
      <c r="E19" s="152"/>
      <c r="F19" s="152">
        <f>'Plan RDG'!E19</f>
        <v>0</v>
      </c>
      <c r="G19" s="152"/>
      <c r="H19" s="285">
        <f t="shared" si="9"/>
        <v>0</v>
      </c>
      <c r="I19" s="35">
        <f t="shared" si="10"/>
        <v>0</v>
      </c>
      <c r="J19" s="152">
        <f>'Plan RDG'!F19</f>
        <v>0</v>
      </c>
      <c r="K19" s="152">
        <f>'Plan RDG'!G19</f>
        <v>0</v>
      </c>
      <c r="L19" s="238">
        <f t="shared" si="5"/>
        <v>0</v>
      </c>
      <c r="M19" s="36">
        <f t="shared" si="11"/>
        <v>0</v>
      </c>
      <c r="N19" s="37"/>
      <c r="O19" s="152">
        <f>'Plan RDG'!J19</f>
        <v>0</v>
      </c>
      <c r="P19" s="152">
        <f>'Plan RDG'!K19</f>
        <v>0</v>
      </c>
      <c r="Q19" s="36">
        <f t="shared" si="12"/>
        <v>0</v>
      </c>
      <c r="R19" s="37"/>
      <c r="S19" s="152">
        <f t="shared" si="6"/>
        <v>0</v>
      </c>
      <c r="T19" s="35">
        <f t="shared" si="13"/>
        <v>0</v>
      </c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</row>
    <row r="20" spans="1:32" ht="15" customHeight="1" x14ac:dyDescent="0.2">
      <c r="A20" s="239" t="s">
        <v>124</v>
      </c>
      <c r="B20" s="325">
        <f>'Plan RDG'!B20</f>
        <v>0</v>
      </c>
      <c r="C20" s="237"/>
      <c r="D20" s="152">
        <f>'Plan RDG'!D20</f>
        <v>0</v>
      </c>
      <c r="E20" s="152"/>
      <c r="F20" s="152">
        <f>'Plan RDG'!E20</f>
        <v>0</v>
      </c>
      <c r="G20" s="152"/>
      <c r="H20" s="285">
        <f t="shared" si="9"/>
        <v>0</v>
      </c>
      <c r="I20" s="35">
        <f t="shared" si="10"/>
        <v>0</v>
      </c>
      <c r="J20" s="152">
        <f>'Plan RDG'!F20</f>
        <v>0</v>
      </c>
      <c r="K20" s="152">
        <f>'Plan RDG'!G20</f>
        <v>0</v>
      </c>
      <c r="L20" s="238">
        <f t="shared" si="5"/>
        <v>0</v>
      </c>
      <c r="M20" s="36">
        <f t="shared" si="11"/>
        <v>0</v>
      </c>
      <c r="N20" s="37"/>
      <c r="O20" s="152">
        <f>'Plan RDG'!J20</f>
        <v>0</v>
      </c>
      <c r="P20" s="152">
        <f>'Plan RDG'!K20</f>
        <v>0</v>
      </c>
      <c r="Q20" s="36">
        <f t="shared" si="12"/>
        <v>0</v>
      </c>
      <c r="R20" s="37"/>
      <c r="S20" s="152">
        <f t="shared" si="6"/>
        <v>0</v>
      </c>
      <c r="T20" s="35">
        <f t="shared" si="13"/>
        <v>0</v>
      </c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</row>
    <row r="21" spans="1:32" ht="12.75" customHeight="1" x14ac:dyDescent="0.2">
      <c r="A21" s="239" t="s">
        <v>125</v>
      </c>
      <c r="B21" s="325">
        <f>'Plan RDG'!B21</f>
        <v>0</v>
      </c>
      <c r="C21" s="237"/>
      <c r="D21" s="152">
        <f>'Plan RDG'!D21</f>
        <v>0</v>
      </c>
      <c r="E21" s="152"/>
      <c r="F21" s="152">
        <f>'Plan RDG'!E21</f>
        <v>0</v>
      </c>
      <c r="G21" s="152"/>
      <c r="H21" s="285">
        <f t="shared" si="9"/>
        <v>0</v>
      </c>
      <c r="I21" s="35">
        <f t="shared" si="10"/>
        <v>0</v>
      </c>
      <c r="J21" s="152">
        <f>'Plan RDG'!F21</f>
        <v>0</v>
      </c>
      <c r="K21" s="152">
        <f>'Plan RDG'!G21</f>
        <v>0</v>
      </c>
      <c r="L21" s="238">
        <f t="shared" si="5"/>
        <v>0</v>
      </c>
      <c r="M21" s="36">
        <f t="shared" si="11"/>
        <v>0</v>
      </c>
      <c r="N21" s="37"/>
      <c r="O21" s="152">
        <f>'Plan RDG'!J21</f>
        <v>0</v>
      </c>
      <c r="P21" s="152">
        <f>'Plan RDG'!K21</f>
        <v>0</v>
      </c>
      <c r="Q21" s="36">
        <f t="shared" si="12"/>
        <v>0</v>
      </c>
      <c r="R21" s="37"/>
      <c r="S21" s="152">
        <f t="shared" si="6"/>
        <v>0</v>
      </c>
      <c r="T21" s="35">
        <f t="shared" si="13"/>
        <v>0</v>
      </c>
      <c r="U21" s="271"/>
      <c r="V21" s="272"/>
      <c r="W21" s="27"/>
      <c r="X21" s="27"/>
      <c r="Y21" s="27"/>
      <c r="Z21" s="27"/>
      <c r="AA21" s="27"/>
      <c r="AB21" s="27"/>
      <c r="AC21" s="27"/>
      <c r="AD21" s="27"/>
      <c r="AE21" s="27"/>
      <c r="AF21" s="27"/>
    </row>
    <row r="22" spans="1:32" ht="12.75" customHeight="1" x14ac:dyDescent="0.2">
      <c r="A22" s="42" t="s">
        <v>126</v>
      </c>
      <c r="B22" s="326">
        <f>SUM(B17:B21)</f>
        <v>0</v>
      </c>
      <c r="C22" s="39"/>
      <c r="D22" s="40">
        <f t="shared" ref="D22:K22" si="14">SUM(D17:D21)</f>
        <v>0</v>
      </c>
      <c r="E22" s="40">
        <f t="shared" si="14"/>
        <v>0</v>
      </c>
      <c r="F22" s="40">
        <f t="shared" si="14"/>
        <v>0</v>
      </c>
      <c r="G22" s="40">
        <f t="shared" si="14"/>
        <v>0</v>
      </c>
      <c r="H22" s="40">
        <f>SUM(H17:H21)</f>
        <v>0</v>
      </c>
      <c r="I22" s="40">
        <f t="shared" si="14"/>
        <v>0</v>
      </c>
      <c r="J22" s="40">
        <f t="shared" si="14"/>
        <v>0</v>
      </c>
      <c r="K22" s="40">
        <f t="shared" si="14"/>
        <v>0</v>
      </c>
      <c r="L22" s="40">
        <f t="shared" si="5"/>
        <v>0</v>
      </c>
      <c r="M22" s="40">
        <f>SUM(H22,J22,K22)</f>
        <v>0</v>
      </c>
      <c r="N22" s="41"/>
      <c r="O22" s="40">
        <f t="shared" ref="O22:P22" si="15">SUM(O17:O21)</f>
        <v>0</v>
      </c>
      <c r="P22" s="40">
        <f t="shared" si="15"/>
        <v>0</v>
      </c>
      <c r="Q22" s="40">
        <f t="shared" si="12"/>
        <v>0</v>
      </c>
      <c r="R22" s="41"/>
      <c r="S22" s="40">
        <f t="shared" si="6"/>
        <v>0</v>
      </c>
      <c r="T22" s="40">
        <f t="shared" si="13"/>
        <v>0</v>
      </c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</row>
    <row r="23" spans="1:32" ht="12.75" customHeight="1" x14ac:dyDescent="0.2">
      <c r="A23" s="240"/>
      <c r="B23" s="325"/>
      <c r="C23" s="237"/>
      <c r="D23" s="152"/>
      <c r="E23" s="152"/>
      <c r="F23" s="152"/>
      <c r="G23" s="152"/>
      <c r="H23" s="152"/>
      <c r="I23" s="152"/>
      <c r="J23" s="152"/>
      <c r="K23" s="152"/>
      <c r="L23" s="238"/>
      <c r="M23" s="238"/>
      <c r="N23" s="37"/>
      <c r="O23" s="152"/>
      <c r="P23" s="152"/>
      <c r="Q23" s="238"/>
      <c r="R23" s="37"/>
      <c r="S23" s="152"/>
      <c r="T23" s="152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</row>
    <row r="24" spans="1:32" ht="12.75" customHeight="1" x14ac:dyDescent="0.2">
      <c r="A24" s="236" t="s">
        <v>127</v>
      </c>
      <c r="B24" s="325">
        <f>'Plan RDG'!B24</f>
        <v>0</v>
      </c>
      <c r="C24" s="237"/>
      <c r="D24" s="152">
        <f>'Plan RDG'!D24</f>
        <v>0</v>
      </c>
      <c r="E24" s="152"/>
      <c r="F24" s="152">
        <f>'Plan RDG'!E24</f>
        <v>0</v>
      </c>
      <c r="G24" s="152"/>
      <c r="H24" s="285">
        <f t="shared" ref="H24:H25" si="16">D24+F24</f>
        <v>0</v>
      </c>
      <c r="I24" s="35">
        <f t="shared" ref="I24:I25" si="17">+E24+G24</f>
        <v>0</v>
      </c>
      <c r="J24" s="152">
        <f>'Plan RDG'!F24</f>
        <v>0</v>
      </c>
      <c r="K24" s="152">
        <f>'Plan RDG'!G24</f>
        <v>0</v>
      </c>
      <c r="L24" s="238">
        <f t="shared" si="5"/>
        <v>0</v>
      </c>
      <c r="M24" s="36">
        <f t="shared" ref="M24:M25" si="18">SUM(H24,J24,K24)</f>
        <v>0</v>
      </c>
      <c r="N24" s="37"/>
      <c r="O24" s="152">
        <f>'Plan RDG'!J24</f>
        <v>0</v>
      </c>
      <c r="P24" s="152">
        <f>'Plan RDG'!K24</f>
        <v>0</v>
      </c>
      <c r="Q24" s="36">
        <f t="shared" ref="Q24:Q26" si="19">SUM(O24,P24)</f>
        <v>0</v>
      </c>
      <c r="R24" s="37"/>
      <c r="S24" s="152">
        <f t="shared" si="6"/>
        <v>0</v>
      </c>
      <c r="T24" s="35">
        <f t="shared" ref="T24:T26" si="20">SUM(M24,Q24)</f>
        <v>0</v>
      </c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</row>
    <row r="25" spans="1:32" ht="12.75" customHeight="1" x14ac:dyDescent="0.2">
      <c r="A25" s="236" t="s">
        <v>128</v>
      </c>
      <c r="B25" s="325">
        <f>'Plan RDG'!B25</f>
        <v>0</v>
      </c>
      <c r="C25" s="237"/>
      <c r="D25" s="152">
        <f>'Plan RDG'!D25</f>
        <v>0</v>
      </c>
      <c r="E25" s="152"/>
      <c r="F25" s="152">
        <f>'Plan RDG'!E25</f>
        <v>0</v>
      </c>
      <c r="G25" s="152"/>
      <c r="H25" s="285">
        <f t="shared" si="16"/>
        <v>0</v>
      </c>
      <c r="I25" s="35">
        <f t="shared" si="17"/>
        <v>0</v>
      </c>
      <c r="J25" s="152">
        <f>'Plan RDG'!F25</f>
        <v>0</v>
      </c>
      <c r="K25" s="152">
        <f>'Plan RDG'!G25</f>
        <v>0</v>
      </c>
      <c r="L25" s="238">
        <f t="shared" si="5"/>
        <v>0</v>
      </c>
      <c r="M25" s="36">
        <f t="shared" si="18"/>
        <v>0</v>
      </c>
      <c r="N25" s="37"/>
      <c r="O25" s="152">
        <f>'Plan RDG'!J25</f>
        <v>0</v>
      </c>
      <c r="P25" s="152">
        <f>'Plan RDG'!K25</f>
        <v>0</v>
      </c>
      <c r="Q25" s="36">
        <f t="shared" si="19"/>
        <v>0</v>
      </c>
      <c r="R25" s="37"/>
      <c r="S25" s="152">
        <f t="shared" si="6"/>
        <v>0</v>
      </c>
      <c r="T25" s="35">
        <f t="shared" si="20"/>
        <v>0</v>
      </c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</row>
    <row r="26" spans="1:32" ht="12.75" customHeight="1" x14ac:dyDescent="0.2">
      <c r="A26" s="38" t="s">
        <v>129</v>
      </c>
      <c r="B26" s="326">
        <f>SUM(B24:B25)</f>
        <v>0</v>
      </c>
      <c r="C26" s="39"/>
      <c r="D26" s="40">
        <f t="shared" ref="D26:K26" si="21">SUM(D24:D25)</f>
        <v>0</v>
      </c>
      <c r="E26" s="40">
        <f t="shared" si="21"/>
        <v>0</v>
      </c>
      <c r="F26" s="40">
        <f t="shared" si="21"/>
        <v>0</v>
      </c>
      <c r="G26" s="40">
        <f t="shared" si="21"/>
        <v>0</v>
      </c>
      <c r="H26" s="40">
        <f>SUM(H24:H25)</f>
        <v>0</v>
      </c>
      <c r="I26" s="40">
        <f t="shared" si="21"/>
        <v>0</v>
      </c>
      <c r="J26" s="40">
        <f t="shared" si="21"/>
        <v>0</v>
      </c>
      <c r="K26" s="40">
        <f t="shared" si="21"/>
        <v>0</v>
      </c>
      <c r="L26" s="40">
        <f t="shared" si="5"/>
        <v>0</v>
      </c>
      <c r="M26" s="40">
        <f>SUM(H26,J26,K26)</f>
        <v>0</v>
      </c>
      <c r="N26" s="41"/>
      <c r="O26" s="40">
        <f t="shared" ref="O26:P26" si="22">SUM(O24:O25)</f>
        <v>0</v>
      </c>
      <c r="P26" s="40">
        <f t="shared" si="22"/>
        <v>0</v>
      </c>
      <c r="Q26" s="40">
        <f t="shared" si="19"/>
        <v>0</v>
      </c>
      <c r="R26" s="41"/>
      <c r="S26" s="40">
        <f t="shared" si="6"/>
        <v>0</v>
      </c>
      <c r="T26" s="40">
        <f t="shared" si="20"/>
        <v>0</v>
      </c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</row>
    <row r="27" spans="1:32" ht="12.75" customHeight="1" x14ac:dyDescent="0.2">
      <c r="A27" s="236"/>
      <c r="B27" s="325"/>
      <c r="C27" s="237"/>
      <c r="D27" s="152"/>
      <c r="E27" s="152"/>
      <c r="F27" s="152"/>
      <c r="G27" s="152"/>
      <c r="H27" s="152"/>
      <c r="I27" s="152"/>
      <c r="J27" s="152"/>
      <c r="K27" s="152"/>
      <c r="L27" s="238"/>
      <c r="M27" s="238"/>
      <c r="N27" s="37"/>
      <c r="O27" s="152"/>
      <c r="P27" s="152"/>
      <c r="Q27" s="238"/>
      <c r="R27" s="37"/>
      <c r="S27" s="152"/>
      <c r="T27" s="152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</row>
    <row r="28" spans="1:32" ht="12.75" customHeight="1" x14ac:dyDescent="0.2">
      <c r="A28" s="236" t="s">
        <v>130</v>
      </c>
      <c r="B28" s="325">
        <f>'Plan RDG'!B28</f>
        <v>0</v>
      </c>
      <c r="C28" s="237"/>
      <c r="D28" s="152">
        <f>'Plan RDG'!D28</f>
        <v>0</v>
      </c>
      <c r="E28" s="152"/>
      <c r="F28" s="152">
        <f>'Plan RDG'!E28</f>
        <v>0</v>
      </c>
      <c r="G28" s="152"/>
      <c r="H28" s="285">
        <f t="shared" ref="H28:H32" si="23">D28+F28</f>
        <v>0</v>
      </c>
      <c r="I28" s="35">
        <f t="shared" ref="I28:I32" si="24">+E28+G28</f>
        <v>0</v>
      </c>
      <c r="J28" s="152">
        <f>'Plan RDG'!F28</f>
        <v>0</v>
      </c>
      <c r="K28" s="152">
        <f>'Plan RDG'!G28</f>
        <v>0</v>
      </c>
      <c r="L28" s="238">
        <f t="shared" si="5"/>
        <v>0</v>
      </c>
      <c r="M28" s="36">
        <f t="shared" ref="M28:M32" si="25">SUM(H28,J28,K28)</f>
        <v>0</v>
      </c>
      <c r="N28" s="37"/>
      <c r="O28" s="152">
        <f>'Plan RDG'!J28</f>
        <v>0</v>
      </c>
      <c r="P28" s="152">
        <f>'Plan RDG'!K28</f>
        <v>0</v>
      </c>
      <c r="Q28" s="36">
        <f t="shared" ref="Q28:Q33" si="26">SUM(O28,P28)</f>
        <v>0</v>
      </c>
      <c r="R28" s="37"/>
      <c r="S28" s="152">
        <f t="shared" si="6"/>
        <v>0</v>
      </c>
      <c r="T28" s="35">
        <f t="shared" ref="T28:T33" si="27">SUM(M28,Q28)</f>
        <v>0</v>
      </c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</row>
    <row r="29" spans="1:32" ht="12.75" customHeight="1" x14ac:dyDescent="0.2">
      <c r="A29" s="236" t="s">
        <v>131</v>
      </c>
      <c r="B29" s="325">
        <f>'Plan RDG'!B29</f>
        <v>0</v>
      </c>
      <c r="C29" s="237"/>
      <c r="D29" s="152">
        <f>'Plan RDG'!D29</f>
        <v>0</v>
      </c>
      <c r="E29" s="152"/>
      <c r="F29" s="152">
        <f>'Plan RDG'!E29</f>
        <v>0</v>
      </c>
      <c r="G29" s="152"/>
      <c r="H29" s="285">
        <f t="shared" si="23"/>
        <v>0</v>
      </c>
      <c r="I29" s="35">
        <f t="shared" si="24"/>
        <v>0</v>
      </c>
      <c r="J29" s="152">
        <f>'Plan RDG'!F29</f>
        <v>0</v>
      </c>
      <c r="K29" s="152">
        <f>'Plan RDG'!G29</f>
        <v>0</v>
      </c>
      <c r="L29" s="238">
        <f t="shared" si="5"/>
        <v>0</v>
      </c>
      <c r="M29" s="36">
        <f t="shared" si="25"/>
        <v>0</v>
      </c>
      <c r="N29" s="37"/>
      <c r="O29" s="152">
        <f>'Plan RDG'!J29</f>
        <v>0</v>
      </c>
      <c r="P29" s="152">
        <f>'Plan RDG'!K29</f>
        <v>0</v>
      </c>
      <c r="Q29" s="36">
        <f t="shared" si="26"/>
        <v>0</v>
      </c>
      <c r="R29" s="37"/>
      <c r="S29" s="152">
        <f t="shared" si="6"/>
        <v>0</v>
      </c>
      <c r="T29" s="35">
        <f t="shared" si="27"/>
        <v>0</v>
      </c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</row>
    <row r="30" spans="1:32" ht="12.75" customHeight="1" x14ac:dyDescent="0.2">
      <c r="A30" s="236" t="s">
        <v>132</v>
      </c>
      <c r="B30" s="325">
        <f>'Plan RDG'!B30</f>
        <v>0</v>
      </c>
      <c r="C30" s="237"/>
      <c r="D30" s="152">
        <f>'Plan RDG'!D30</f>
        <v>0</v>
      </c>
      <c r="E30" s="152"/>
      <c r="F30" s="152">
        <f>'Plan RDG'!E30</f>
        <v>0</v>
      </c>
      <c r="G30" s="152"/>
      <c r="H30" s="285">
        <f t="shared" si="23"/>
        <v>0</v>
      </c>
      <c r="I30" s="35">
        <f t="shared" si="24"/>
        <v>0</v>
      </c>
      <c r="J30" s="152">
        <f>'Plan RDG'!F30</f>
        <v>0</v>
      </c>
      <c r="K30" s="152">
        <f>'Plan RDG'!G30</f>
        <v>0</v>
      </c>
      <c r="L30" s="238">
        <f t="shared" si="5"/>
        <v>0</v>
      </c>
      <c r="M30" s="36">
        <f t="shared" si="25"/>
        <v>0</v>
      </c>
      <c r="N30" s="37"/>
      <c r="O30" s="152">
        <f>'Plan RDG'!J30</f>
        <v>0</v>
      </c>
      <c r="P30" s="152">
        <f>'Plan RDG'!K30</f>
        <v>0</v>
      </c>
      <c r="Q30" s="36">
        <f t="shared" si="26"/>
        <v>0</v>
      </c>
      <c r="R30" s="37"/>
      <c r="S30" s="152">
        <f t="shared" si="6"/>
        <v>0</v>
      </c>
      <c r="T30" s="35">
        <f t="shared" si="27"/>
        <v>0</v>
      </c>
      <c r="U30" s="271"/>
      <c r="V30" s="272"/>
      <c r="W30" s="27"/>
      <c r="X30" s="27"/>
      <c r="Y30" s="27"/>
      <c r="Z30" s="27"/>
      <c r="AA30" s="27"/>
      <c r="AB30" s="27"/>
      <c r="AC30" s="27"/>
      <c r="AD30" s="27"/>
      <c r="AE30" s="27"/>
      <c r="AF30" s="27"/>
    </row>
    <row r="31" spans="1:32" ht="12.75" customHeight="1" x14ac:dyDescent="0.2">
      <c r="A31" s="236" t="s">
        <v>133</v>
      </c>
      <c r="B31" s="325">
        <f>'Plan RDG'!B31</f>
        <v>0</v>
      </c>
      <c r="C31" s="237"/>
      <c r="D31" s="152">
        <f>'Plan RDG'!D31</f>
        <v>0</v>
      </c>
      <c r="E31" s="152"/>
      <c r="F31" s="152">
        <f>'Plan RDG'!E31</f>
        <v>0</v>
      </c>
      <c r="G31" s="152"/>
      <c r="H31" s="285">
        <f t="shared" si="23"/>
        <v>0</v>
      </c>
      <c r="I31" s="35">
        <f t="shared" si="24"/>
        <v>0</v>
      </c>
      <c r="J31" s="152">
        <f>'Plan RDG'!F31</f>
        <v>0</v>
      </c>
      <c r="K31" s="152">
        <f>'Plan RDG'!G31</f>
        <v>0</v>
      </c>
      <c r="L31" s="238">
        <f t="shared" si="5"/>
        <v>0</v>
      </c>
      <c r="M31" s="36">
        <f t="shared" si="25"/>
        <v>0</v>
      </c>
      <c r="N31" s="37"/>
      <c r="O31" s="152">
        <f>'Plan RDG'!J31</f>
        <v>0</v>
      </c>
      <c r="P31" s="152">
        <f>'Plan RDG'!K31</f>
        <v>0</v>
      </c>
      <c r="Q31" s="36">
        <f t="shared" si="26"/>
        <v>0</v>
      </c>
      <c r="R31" s="37"/>
      <c r="S31" s="152">
        <f t="shared" si="6"/>
        <v>0</v>
      </c>
      <c r="T31" s="35">
        <f t="shared" si="27"/>
        <v>0</v>
      </c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</row>
    <row r="32" spans="1:32" ht="12.75" customHeight="1" x14ac:dyDescent="0.2">
      <c r="A32" s="236" t="s">
        <v>134</v>
      </c>
      <c r="B32" s="325">
        <f>'Plan RDG'!B32</f>
        <v>0</v>
      </c>
      <c r="C32" s="237"/>
      <c r="D32" s="152">
        <f>'Plan RDG'!D32</f>
        <v>0</v>
      </c>
      <c r="E32" s="152"/>
      <c r="F32" s="152">
        <f>'Plan RDG'!E32</f>
        <v>0</v>
      </c>
      <c r="G32" s="152"/>
      <c r="H32" s="285">
        <f t="shared" si="23"/>
        <v>0</v>
      </c>
      <c r="I32" s="35">
        <f t="shared" si="24"/>
        <v>0</v>
      </c>
      <c r="J32" s="152">
        <f>'Plan RDG'!F32</f>
        <v>0</v>
      </c>
      <c r="K32" s="152">
        <f>'Plan RDG'!G32</f>
        <v>0</v>
      </c>
      <c r="L32" s="238">
        <f t="shared" si="5"/>
        <v>0</v>
      </c>
      <c r="M32" s="36">
        <f t="shared" si="25"/>
        <v>0</v>
      </c>
      <c r="N32" s="37"/>
      <c r="O32" s="152">
        <f>'Plan RDG'!J32</f>
        <v>0</v>
      </c>
      <c r="P32" s="152">
        <f>'Plan RDG'!K32</f>
        <v>0</v>
      </c>
      <c r="Q32" s="36">
        <f t="shared" si="26"/>
        <v>0</v>
      </c>
      <c r="R32" s="37"/>
      <c r="S32" s="152">
        <f t="shared" si="6"/>
        <v>0</v>
      </c>
      <c r="T32" s="35">
        <f t="shared" si="27"/>
        <v>0</v>
      </c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</row>
    <row r="33" spans="1:32" ht="12.75" customHeight="1" x14ac:dyDescent="0.2">
      <c r="A33" s="38" t="s">
        <v>135</v>
      </c>
      <c r="B33" s="326">
        <f>SUM(B28:B32)</f>
        <v>0</v>
      </c>
      <c r="C33" s="39"/>
      <c r="D33" s="40">
        <f t="shared" ref="D33:K33" si="28">SUM(D28:D32)</f>
        <v>0</v>
      </c>
      <c r="E33" s="40">
        <f t="shared" si="28"/>
        <v>0</v>
      </c>
      <c r="F33" s="40">
        <f t="shared" si="28"/>
        <v>0</v>
      </c>
      <c r="G33" s="40">
        <f t="shared" si="28"/>
        <v>0</v>
      </c>
      <c r="H33" s="40">
        <f>SUM(H28:H32)</f>
        <v>0</v>
      </c>
      <c r="I33" s="40">
        <f t="shared" si="28"/>
        <v>0</v>
      </c>
      <c r="J33" s="40">
        <f t="shared" si="28"/>
        <v>0</v>
      </c>
      <c r="K33" s="40">
        <f t="shared" si="28"/>
        <v>0</v>
      </c>
      <c r="L33" s="40">
        <f t="shared" si="5"/>
        <v>0</v>
      </c>
      <c r="M33" s="40">
        <f>SUM(H33,J33,K33)</f>
        <v>0</v>
      </c>
      <c r="N33" s="41"/>
      <c r="O33" s="40">
        <f t="shared" ref="O33:P33" si="29">SUM(O28:O32)</f>
        <v>0</v>
      </c>
      <c r="P33" s="40">
        <f t="shared" si="29"/>
        <v>0</v>
      </c>
      <c r="Q33" s="40">
        <f t="shared" si="26"/>
        <v>0</v>
      </c>
      <c r="R33" s="41"/>
      <c r="S33" s="40">
        <f t="shared" si="6"/>
        <v>0</v>
      </c>
      <c r="T33" s="40">
        <f t="shared" si="27"/>
        <v>0</v>
      </c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</row>
    <row r="34" spans="1:32" ht="12.75" customHeight="1" x14ac:dyDescent="0.2">
      <c r="A34" s="236"/>
      <c r="B34" s="325"/>
      <c r="C34" s="237"/>
      <c r="D34" s="152"/>
      <c r="E34" s="152"/>
      <c r="F34" s="152"/>
      <c r="G34" s="152"/>
      <c r="H34" s="152"/>
      <c r="I34" s="152"/>
      <c r="J34" s="152"/>
      <c r="K34" s="152"/>
      <c r="L34" s="238"/>
      <c r="M34" s="238"/>
      <c r="N34" s="37"/>
      <c r="O34" s="152"/>
      <c r="P34" s="152"/>
      <c r="Q34" s="238"/>
      <c r="R34" s="37"/>
      <c r="S34" s="152"/>
      <c r="T34" s="152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</row>
    <row r="35" spans="1:32" ht="12.75" customHeight="1" x14ac:dyDescent="0.2">
      <c r="A35" s="236" t="s">
        <v>136</v>
      </c>
      <c r="B35" s="325">
        <f>'Plan RDG'!B35</f>
        <v>0</v>
      </c>
      <c r="C35" s="237"/>
      <c r="D35" s="152">
        <f>'Plan RDG'!D35</f>
        <v>0</v>
      </c>
      <c r="E35" s="152"/>
      <c r="F35" s="152">
        <f>'Plan RDG'!E35</f>
        <v>0</v>
      </c>
      <c r="G35" s="152"/>
      <c r="H35" s="285">
        <f t="shared" ref="H35:H37" si="30">D35+F35</f>
        <v>0</v>
      </c>
      <c r="I35" s="35">
        <f t="shared" ref="I35:I37" si="31">+E35+G35</f>
        <v>0</v>
      </c>
      <c r="J35" s="152">
        <f>'Plan RDG'!F35</f>
        <v>0</v>
      </c>
      <c r="K35" s="152">
        <f>'Plan RDG'!G35</f>
        <v>0</v>
      </c>
      <c r="L35" s="238">
        <f t="shared" si="5"/>
        <v>0</v>
      </c>
      <c r="M35" s="36">
        <f t="shared" ref="M35:M37" si="32">SUM(H35,J35,K35)</f>
        <v>0</v>
      </c>
      <c r="N35" s="37"/>
      <c r="O35" s="152">
        <f>'Plan RDG'!J35</f>
        <v>0</v>
      </c>
      <c r="P35" s="152">
        <f>'Plan RDG'!K35</f>
        <v>0</v>
      </c>
      <c r="Q35" s="36">
        <f t="shared" ref="Q35:Q38" si="33">SUM(O35,P35)</f>
        <v>0</v>
      </c>
      <c r="R35" s="37"/>
      <c r="S35" s="152">
        <f t="shared" si="6"/>
        <v>0</v>
      </c>
      <c r="T35" s="35">
        <f t="shared" ref="T35:T38" si="34">SUM(M35,Q35)</f>
        <v>0</v>
      </c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</row>
    <row r="36" spans="1:32" ht="12.75" customHeight="1" x14ac:dyDescent="0.2">
      <c r="A36" s="236" t="s">
        <v>137</v>
      </c>
      <c r="B36" s="325">
        <f>'Plan RDG'!B36</f>
        <v>0</v>
      </c>
      <c r="C36" s="237"/>
      <c r="D36" s="152">
        <f>'Plan RDG'!D36</f>
        <v>0</v>
      </c>
      <c r="E36" s="152"/>
      <c r="F36" s="152">
        <f>'Plan RDG'!E36</f>
        <v>0</v>
      </c>
      <c r="G36" s="152"/>
      <c r="H36" s="285">
        <f t="shared" si="30"/>
        <v>0</v>
      </c>
      <c r="I36" s="35">
        <f t="shared" si="31"/>
        <v>0</v>
      </c>
      <c r="J36" s="152">
        <f>'Plan RDG'!F36</f>
        <v>0</v>
      </c>
      <c r="K36" s="152">
        <f>'Plan RDG'!G36</f>
        <v>0</v>
      </c>
      <c r="L36" s="238">
        <f t="shared" si="5"/>
        <v>0</v>
      </c>
      <c r="M36" s="36">
        <f t="shared" si="32"/>
        <v>0</v>
      </c>
      <c r="N36" s="37"/>
      <c r="O36" s="152">
        <f>'Plan RDG'!J36</f>
        <v>0</v>
      </c>
      <c r="P36" s="152">
        <f>'Plan RDG'!K36</f>
        <v>0</v>
      </c>
      <c r="Q36" s="36">
        <f t="shared" si="33"/>
        <v>0</v>
      </c>
      <c r="R36" s="37"/>
      <c r="S36" s="152">
        <f t="shared" si="6"/>
        <v>0</v>
      </c>
      <c r="T36" s="35">
        <f t="shared" si="34"/>
        <v>0</v>
      </c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</row>
    <row r="37" spans="1:32" ht="12.75" customHeight="1" x14ac:dyDescent="0.2">
      <c r="A37" s="236" t="s">
        <v>138</v>
      </c>
      <c r="B37" s="325">
        <f>'Plan RDG'!B37</f>
        <v>0</v>
      </c>
      <c r="C37" s="237"/>
      <c r="D37" s="152">
        <f>'Plan RDG'!D37</f>
        <v>0</v>
      </c>
      <c r="E37" s="152"/>
      <c r="F37" s="152">
        <f>'Plan RDG'!E37</f>
        <v>0</v>
      </c>
      <c r="G37" s="152"/>
      <c r="H37" s="285">
        <f t="shared" si="30"/>
        <v>0</v>
      </c>
      <c r="I37" s="35">
        <f t="shared" si="31"/>
        <v>0</v>
      </c>
      <c r="J37" s="152">
        <f>'Plan RDG'!F37</f>
        <v>0</v>
      </c>
      <c r="K37" s="152">
        <f>'Plan RDG'!G37</f>
        <v>0</v>
      </c>
      <c r="L37" s="238">
        <f t="shared" si="5"/>
        <v>0</v>
      </c>
      <c r="M37" s="36">
        <f t="shared" si="32"/>
        <v>0</v>
      </c>
      <c r="N37" s="37"/>
      <c r="O37" s="152">
        <f>'Plan RDG'!J37</f>
        <v>0</v>
      </c>
      <c r="P37" s="152">
        <f>'Plan RDG'!K37</f>
        <v>0</v>
      </c>
      <c r="Q37" s="36">
        <f t="shared" si="33"/>
        <v>0</v>
      </c>
      <c r="R37" s="37"/>
      <c r="S37" s="152">
        <f t="shared" si="6"/>
        <v>0</v>
      </c>
      <c r="T37" s="35">
        <f t="shared" si="34"/>
        <v>0</v>
      </c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</row>
    <row r="38" spans="1:32" ht="12.75" customHeight="1" x14ac:dyDescent="0.2">
      <c r="A38" s="43" t="s">
        <v>139</v>
      </c>
      <c r="B38" s="326">
        <f>SUM(B35:B37)</f>
        <v>0</v>
      </c>
      <c r="C38" s="237"/>
      <c r="D38" s="40">
        <f t="shared" ref="D38:K38" si="35">SUM(D35:D37)</f>
        <v>0</v>
      </c>
      <c r="E38" s="40">
        <f t="shared" si="35"/>
        <v>0</v>
      </c>
      <c r="F38" s="40">
        <f t="shared" si="35"/>
        <v>0</v>
      </c>
      <c r="G38" s="40">
        <f t="shared" si="35"/>
        <v>0</v>
      </c>
      <c r="H38" s="40">
        <f>SUM(H35:H37)</f>
        <v>0</v>
      </c>
      <c r="I38" s="40">
        <f t="shared" si="35"/>
        <v>0</v>
      </c>
      <c r="J38" s="40">
        <f t="shared" si="35"/>
        <v>0</v>
      </c>
      <c r="K38" s="40">
        <f t="shared" si="35"/>
        <v>0</v>
      </c>
      <c r="L38" s="40">
        <f t="shared" si="5"/>
        <v>0</v>
      </c>
      <c r="M38" s="40">
        <f>SUM(H38,J38,K38)</f>
        <v>0</v>
      </c>
      <c r="N38" s="37"/>
      <c r="O38" s="40">
        <f t="shared" ref="O38:P38" si="36">SUM(O35:O37)</f>
        <v>0</v>
      </c>
      <c r="P38" s="40">
        <f t="shared" si="36"/>
        <v>0</v>
      </c>
      <c r="Q38" s="40">
        <f t="shared" si="33"/>
        <v>0</v>
      </c>
      <c r="R38" s="37"/>
      <c r="S38" s="40">
        <f t="shared" si="6"/>
        <v>0</v>
      </c>
      <c r="T38" s="40">
        <f t="shared" si="34"/>
        <v>0</v>
      </c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</row>
    <row r="39" spans="1:32" ht="12.75" customHeight="1" x14ac:dyDescent="0.2">
      <c r="A39" s="160"/>
      <c r="B39" s="325"/>
      <c r="C39" s="237"/>
      <c r="D39" s="152"/>
      <c r="E39" s="152"/>
      <c r="F39" s="152"/>
      <c r="G39" s="152"/>
      <c r="H39" s="152"/>
      <c r="I39" s="152"/>
      <c r="J39" s="152"/>
      <c r="K39" s="152"/>
      <c r="L39" s="238"/>
      <c r="M39" s="238"/>
      <c r="N39" s="37"/>
      <c r="O39" s="152"/>
      <c r="P39" s="152"/>
      <c r="Q39" s="238"/>
      <c r="R39" s="37"/>
      <c r="S39" s="152"/>
      <c r="T39" s="152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</row>
    <row r="40" spans="1:32" ht="12.75" customHeight="1" x14ac:dyDescent="0.2">
      <c r="A40" s="239" t="s">
        <v>140</v>
      </c>
      <c r="B40" s="325">
        <f>'Plan RDG'!B40</f>
        <v>0</v>
      </c>
      <c r="C40" s="237"/>
      <c r="D40" s="152">
        <f>'Plan RDG'!D40</f>
        <v>0</v>
      </c>
      <c r="E40" s="152"/>
      <c r="F40" s="152">
        <f>'Plan RDG'!E40</f>
        <v>0</v>
      </c>
      <c r="G40" s="152"/>
      <c r="H40" s="285">
        <f t="shared" ref="H40:H46" si="37">D40+F40</f>
        <v>0</v>
      </c>
      <c r="I40" s="35">
        <f t="shared" ref="I40:I46" si="38">+E40+G40</f>
        <v>0</v>
      </c>
      <c r="J40" s="152">
        <f>'Plan RDG'!F40</f>
        <v>0</v>
      </c>
      <c r="K40" s="152">
        <f>'Plan RDG'!G40</f>
        <v>0</v>
      </c>
      <c r="L40" s="238">
        <f t="shared" si="5"/>
        <v>0</v>
      </c>
      <c r="M40" s="36">
        <f t="shared" ref="M40:M46" si="39">SUM(H40,J40,K40)</f>
        <v>0</v>
      </c>
      <c r="N40" s="37"/>
      <c r="O40" s="152">
        <f>'Plan RDG'!J40</f>
        <v>0</v>
      </c>
      <c r="P40" s="152">
        <f>'Plan RDG'!K40</f>
        <v>0</v>
      </c>
      <c r="Q40" s="36">
        <f t="shared" ref="Q40:Q47" si="40">SUM(O40,P40)</f>
        <v>0</v>
      </c>
      <c r="R40" s="37"/>
      <c r="S40" s="152">
        <f t="shared" si="6"/>
        <v>0</v>
      </c>
      <c r="T40" s="35">
        <f t="shared" ref="T40:T47" si="41">SUM(M40,Q40)</f>
        <v>0</v>
      </c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</row>
    <row r="41" spans="1:32" ht="15" customHeight="1" x14ac:dyDescent="0.2">
      <c r="A41" s="239" t="s">
        <v>141</v>
      </c>
      <c r="B41" s="325">
        <f>'Plan RDG'!B41</f>
        <v>0</v>
      </c>
      <c r="C41" s="237"/>
      <c r="D41" s="152">
        <f>'Plan RDG'!D41</f>
        <v>0</v>
      </c>
      <c r="E41" s="152"/>
      <c r="F41" s="152">
        <f>'Plan RDG'!E41</f>
        <v>0</v>
      </c>
      <c r="G41" s="152"/>
      <c r="H41" s="285">
        <f t="shared" si="37"/>
        <v>0</v>
      </c>
      <c r="I41" s="35">
        <f t="shared" si="38"/>
        <v>0</v>
      </c>
      <c r="J41" s="152">
        <f>'Plan RDG'!F41</f>
        <v>0</v>
      </c>
      <c r="K41" s="152">
        <f>'Plan RDG'!G41</f>
        <v>0</v>
      </c>
      <c r="L41" s="238">
        <f t="shared" si="5"/>
        <v>0</v>
      </c>
      <c r="M41" s="36">
        <f t="shared" si="39"/>
        <v>0</v>
      </c>
      <c r="N41" s="37"/>
      <c r="O41" s="152">
        <f>'Plan RDG'!J41</f>
        <v>0</v>
      </c>
      <c r="P41" s="152">
        <f>'Plan RDG'!K41</f>
        <v>0</v>
      </c>
      <c r="Q41" s="36">
        <f t="shared" si="40"/>
        <v>0</v>
      </c>
      <c r="R41" s="37"/>
      <c r="S41" s="152">
        <f t="shared" si="6"/>
        <v>0</v>
      </c>
      <c r="T41" s="35">
        <f t="shared" si="41"/>
        <v>0</v>
      </c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</row>
    <row r="42" spans="1:32" ht="12.75" customHeight="1" x14ac:dyDescent="0.2">
      <c r="A42" s="239" t="s">
        <v>142</v>
      </c>
      <c r="B42" s="325">
        <f>'Plan RDG'!B42</f>
        <v>0</v>
      </c>
      <c r="C42" s="237"/>
      <c r="D42" s="152">
        <f>'Plan RDG'!D42</f>
        <v>0</v>
      </c>
      <c r="E42" s="152"/>
      <c r="F42" s="152">
        <f>'Plan RDG'!E42</f>
        <v>0</v>
      </c>
      <c r="G42" s="152"/>
      <c r="H42" s="285">
        <f t="shared" si="37"/>
        <v>0</v>
      </c>
      <c r="I42" s="35">
        <f t="shared" si="38"/>
        <v>0</v>
      </c>
      <c r="J42" s="152">
        <f>'Plan RDG'!F42</f>
        <v>0</v>
      </c>
      <c r="K42" s="152">
        <f>'Plan RDG'!G42</f>
        <v>0</v>
      </c>
      <c r="L42" s="238">
        <f t="shared" si="5"/>
        <v>0</v>
      </c>
      <c r="M42" s="36">
        <f t="shared" si="39"/>
        <v>0</v>
      </c>
      <c r="N42" s="37"/>
      <c r="O42" s="152">
        <f>'Plan RDG'!J42</f>
        <v>0</v>
      </c>
      <c r="P42" s="152">
        <f>'Plan RDG'!K42</f>
        <v>0</v>
      </c>
      <c r="Q42" s="36">
        <f t="shared" si="40"/>
        <v>0</v>
      </c>
      <c r="R42" s="37"/>
      <c r="S42" s="152">
        <f t="shared" si="6"/>
        <v>0</v>
      </c>
      <c r="T42" s="35">
        <f t="shared" si="41"/>
        <v>0</v>
      </c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</row>
    <row r="43" spans="1:32" ht="12.75" customHeight="1" x14ac:dyDescent="0.2">
      <c r="A43" s="239" t="s">
        <v>143</v>
      </c>
      <c r="B43" s="325">
        <f>'Plan RDG'!B43</f>
        <v>0</v>
      </c>
      <c r="C43" s="237"/>
      <c r="D43" s="152">
        <f>'Plan RDG'!D43</f>
        <v>0</v>
      </c>
      <c r="E43" s="152"/>
      <c r="F43" s="152">
        <f>'Plan RDG'!E43</f>
        <v>0</v>
      </c>
      <c r="G43" s="152"/>
      <c r="H43" s="285">
        <f t="shared" si="37"/>
        <v>0</v>
      </c>
      <c r="I43" s="35">
        <f t="shared" si="38"/>
        <v>0</v>
      </c>
      <c r="J43" s="152">
        <f>'Plan RDG'!F43</f>
        <v>0</v>
      </c>
      <c r="K43" s="152">
        <f>'Plan RDG'!G43</f>
        <v>0</v>
      </c>
      <c r="L43" s="238">
        <f t="shared" si="5"/>
        <v>0</v>
      </c>
      <c r="M43" s="36">
        <f t="shared" si="39"/>
        <v>0</v>
      </c>
      <c r="N43" s="37"/>
      <c r="O43" s="152">
        <f>'Plan RDG'!J43</f>
        <v>0</v>
      </c>
      <c r="P43" s="152">
        <f>'Plan RDG'!K43</f>
        <v>0</v>
      </c>
      <c r="Q43" s="36">
        <f t="shared" si="40"/>
        <v>0</v>
      </c>
      <c r="R43" s="37"/>
      <c r="S43" s="152">
        <f t="shared" si="6"/>
        <v>0</v>
      </c>
      <c r="T43" s="35">
        <f t="shared" si="41"/>
        <v>0</v>
      </c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</row>
    <row r="44" spans="1:32" ht="12.75" customHeight="1" x14ac:dyDescent="0.2">
      <c r="A44" s="239" t="s">
        <v>144</v>
      </c>
      <c r="B44" s="325">
        <f>'Plan RDG'!B44</f>
        <v>0</v>
      </c>
      <c r="C44" s="237"/>
      <c r="D44" s="152">
        <f>'Plan RDG'!D44</f>
        <v>0</v>
      </c>
      <c r="E44" s="152"/>
      <c r="F44" s="152">
        <f>'Plan RDG'!E44</f>
        <v>0</v>
      </c>
      <c r="G44" s="152"/>
      <c r="H44" s="285">
        <f t="shared" si="37"/>
        <v>0</v>
      </c>
      <c r="I44" s="35">
        <f t="shared" si="38"/>
        <v>0</v>
      </c>
      <c r="J44" s="152">
        <f>'Plan RDG'!F44</f>
        <v>0</v>
      </c>
      <c r="K44" s="152">
        <f>'Plan RDG'!G44</f>
        <v>0</v>
      </c>
      <c r="L44" s="238">
        <f t="shared" si="5"/>
        <v>0</v>
      </c>
      <c r="M44" s="36">
        <f t="shared" si="39"/>
        <v>0</v>
      </c>
      <c r="N44" s="37"/>
      <c r="O44" s="152">
        <f>'Plan RDG'!J44</f>
        <v>0</v>
      </c>
      <c r="P44" s="152">
        <f>'Plan RDG'!K44</f>
        <v>0</v>
      </c>
      <c r="Q44" s="36">
        <f t="shared" si="40"/>
        <v>0</v>
      </c>
      <c r="R44" s="37"/>
      <c r="S44" s="152">
        <f t="shared" si="6"/>
        <v>0</v>
      </c>
      <c r="T44" s="35">
        <f t="shared" si="41"/>
        <v>0</v>
      </c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</row>
    <row r="45" spans="1:32" ht="12.75" customHeight="1" x14ac:dyDescent="0.2">
      <c r="A45" s="239" t="s">
        <v>145</v>
      </c>
      <c r="B45" s="325">
        <f>'Plan RDG'!B45</f>
        <v>0</v>
      </c>
      <c r="C45" s="237"/>
      <c r="D45" s="152">
        <f>'Plan RDG'!D45</f>
        <v>0</v>
      </c>
      <c r="E45" s="152"/>
      <c r="F45" s="152">
        <f>'Plan RDG'!E45</f>
        <v>0</v>
      </c>
      <c r="G45" s="152"/>
      <c r="H45" s="285">
        <f t="shared" si="37"/>
        <v>0</v>
      </c>
      <c r="I45" s="35">
        <f t="shared" si="38"/>
        <v>0</v>
      </c>
      <c r="J45" s="152">
        <f>'Plan RDG'!F45</f>
        <v>0</v>
      </c>
      <c r="K45" s="152">
        <f>'Plan RDG'!G45</f>
        <v>0</v>
      </c>
      <c r="L45" s="238">
        <f t="shared" si="5"/>
        <v>0</v>
      </c>
      <c r="M45" s="36">
        <f t="shared" si="39"/>
        <v>0</v>
      </c>
      <c r="N45" s="37"/>
      <c r="O45" s="152">
        <f>'Plan RDG'!J45</f>
        <v>0</v>
      </c>
      <c r="P45" s="152">
        <f>'Plan RDG'!K45</f>
        <v>0</v>
      </c>
      <c r="Q45" s="36">
        <f t="shared" si="40"/>
        <v>0</v>
      </c>
      <c r="R45" s="37"/>
      <c r="S45" s="152">
        <f t="shared" si="6"/>
        <v>0</v>
      </c>
      <c r="T45" s="35">
        <f t="shared" si="41"/>
        <v>0</v>
      </c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</row>
    <row r="46" spans="1:32" ht="12.75" customHeight="1" x14ac:dyDescent="0.2">
      <c r="A46" s="239" t="s">
        <v>146</v>
      </c>
      <c r="B46" s="325">
        <f>'Plan RDG'!B46</f>
        <v>0</v>
      </c>
      <c r="C46" s="237"/>
      <c r="D46" s="152">
        <f>'Plan RDG'!D46</f>
        <v>0</v>
      </c>
      <c r="E46" s="152"/>
      <c r="F46" s="152">
        <f>'Plan RDG'!E46</f>
        <v>0</v>
      </c>
      <c r="G46" s="152"/>
      <c r="H46" s="285">
        <f t="shared" si="37"/>
        <v>0</v>
      </c>
      <c r="I46" s="35">
        <f t="shared" si="38"/>
        <v>0</v>
      </c>
      <c r="J46" s="152">
        <f>'Plan RDG'!F46</f>
        <v>0</v>
      </c>
      <c r="K46" s="152">
        <f>'Plan RDG'!G46</f>
        <v>0</v>
      </c>
      <c r="L46" s="238">
        <f t="shared" si="5"/>
        <v>0</v>
      </c>
      <c r="M46" s="36">
        <f t="shared" si="39"/>
        <v>0</v>
      </c>
      <c r="N46" s="37"/>
      <c r="O46" s="152">
        <f>'Plan RDG'!J46</f>
        <v>0</v>
      </c>
      <c r="P46" s="152">
        <f>'Plan RDG'!K46</f>
        <v>0</v>
      </c>
      <c r="Q46" s="36">
        <f t="shared" si="40"/>
        <v>0</v>
      </c>
      <c r="R46" s="37"/>
      <c r="S46" s="152">
        <f t="shared" si="6"/>
        <v>0</v>
      </c>
      <c r="T46" s="35">
        <f t="shared" si="41"/>
        <v>0</v>
      </c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</row>
    <row r="47" spans="1:32" ht="12.75" customHeight="1" x14ac:dyDescent="0.2">
      <c r="A47" s="42" t="s">
        <v>147</v>
      </c>
      <c r="B47" s="326">
        <f>SUM(B40:B46)</f>
        <v>0</v>
      </c>
      <c r="C47" s="237"/>
      <c r="D47" s="40">
        <f t="shared" ref="D47:K47" si="42">SUM(D40:D46)</f>
        <v>0</v>
      </c>
      <c r="E47" s="40">
        <f t="shared" si="42"/>
        <v>0</v>
      </c>
      <c r="F47" s="40">
        <f t="shared" si="42"/>
        <v>0</v>
      </c>
      <c r="G47" s="40">
        <f t="shared" si="42"/>
        <v>0</v>
      </c>
      <c r="H47" s="40">
        <f>SUM(H40:H46)</f>
        <v>0</v>
      </c>
      <c r="I47" s="40">
        <f t="shared" si="42"/>
        <v>0</v>
      </c>
      <c r="J47" s="40">
        <f t="shared" si="42"/>
        <v>0</v>
      </c>
      <c r="K47" s="40">
        <f t="shared" si="42"/>
        <v>0</v>
      </c>
      <c r="L47" s="40">
        <f t="shared" si="5"/>
        <v>0</v>
      </c>
      <c r="M47" s="40">
        <f>SUM(H47,J47,K47)</f>
        <v>0</v>
      </c>
      <c r="N47" s="37"/>
      <c r="O47" s="40">
        <f t="shared" ref="O47:P47" si="43">SUM(O40:O46)</f>
        <v>0</v>
      </c>
      <c r="P47" s="40">
        <f t="shared" si="43"/>
        <v>0</v>
      </c>
      <c r="Q47" s="40">
        <f t="shared" si="40"/>
        <v>0</v>
      </c>
      <c r="R47" s="37"/>
      <c r="S47" s="40">
        <f t="shared" si="6"/>
        <v>0</v>
      </c>
      <c r="T47" s="40">
        <f t="shared" si="41"/>
        <v>0</v>
      </c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</row>
    <row r="48" spans="1:32" ht="12.75" customHeight="1" x14ac:dyDescent="0.2">
      <c r="A48" s="239"/>
      <c r="B48" s="325"/>
      <c r="C48" s="237"/>
      <c r="D48" s="152"/>
      <c r="E48" s="152"/>
      <c r="F48" s="152"/>
      <c r="G48" s="152"/>
      <c r="H48" s="152"/>
      <c r="I48" s="152"/>
      <c r="J48" s="152"/>
      <c r="K48" s="152"/>
      <c r="L48" s="238"/>
      <c r="M48" s="238"/>
      <c r="N48" s="37"/>
      <c r="O48" s="152"/>
      <c r="P48" s="152"/>
      <c r="Q48" s="238"/>
      <c r="R48" s="44"/>
      <c r="S48" s="152"/>
      <c r="T48" s="23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</row>
    <row r="49" spans="1:32" ht="12.75" customHeight="1" x14ac:dyDescent="0.2">
      <c r="A49" s="236"/>
      <c r="B49" s="158"/>
      <c r="C49" s="237"/>
      <c r="D49" s="152"/>
      <c r="E49" s="152"/>
      <c r="F49" s="152"/>
      <c r="G49" s="152"/>
      <c r="H49" s="152"/>
      <c r="I49" s="152"/>
      <c r="J49" s="152"/>
      <c r="K49" s="152"/>
      <c r="L49" s="238"/>
      <c r="M49" s="238"/>
      <c r="N49" s="37"/>
      <c r="O49" s="152"/>
      <c r="P49" s="152"/>
      <c r="Q49" s="238"/>
      <c r="R49" s="44"/>
      <c r="S49" s="152"/>
      <c r="T49" s="23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</row>
    <row r="50" spans="1:32" ht="12.75" customHeight="1" thickBot="1" x14ac:dyDescent="0.25">
      <c r="A50" s="45" t="s">
        <v>148</v>
      </c>
      <c r="B50" s="327">
        <f>SUM(B15,B22,B26,B33,B38,B47)</f>
        <v>0</v>
      </c>
      <c r="C50" s="46"/>
      <c r="D50" s="47">
        <f t="shared" ref="D50:M50" si="44">SUM(D15,D22,D26,D33,D38,D47)</f>
        <v>0</v>
      </c>
      <c r="E50" s="47">
        <f t="shared" si="44"/>
        <v>0</v>
      </c>
      <c r="F50" s="47">
        <f t="shared" si="44"/>
        <v>0</v>
      </c>
      <c r="G50" s="47">
        <f t="shared" si="44"/>
        <v>0</v>
      </c>
      <c r="H50" s="47">
        <f t="shared" si="44"/>
        <v>0</v>
      </c>
      <c r="I50" s="47">
        <f t="shared" si="44"/>
        <v>0</v>
      </c>
      <c r="J50" s="47">
        <f t="shared" si="44"/>
        <v>0</v>
      </c>
      <c r="K50" s="47">
        <f t="shared" si="44"/>
        <v>0</v>
      </c>
      <c r="L50" s="47">
        <f t="shared" ref="L50" si="45">I50+J50+K50</f>
        <v>0</v>
      </c>
      <c r="M50" s="47">
        <f t="shared" si="44"/>
        <v>0</v>
      </c>
      <c r="N50" s="48"/>
      <c r="O50" s="47">
        <f>SUM(O15,O22,O26,O33,O38,O47)</f>
        <v>0</v>
      </c>
      <c r="P50" s="47">
        <f t="shared" ref="P50:Q50" si="46">SUM(P15,P22,P26,P33,P38,P47)</f>
        <v>0</v>
      </c>
      <c r="Q50" s="47">
        <f t="shared" si="46"/>
        <v>0</v>
      </c>
      <c r="R50" s="49"/>
      <c r="S50" s="47">
        <f t="shared" si="6"/>
        <v>0</v>
      </c>
      <c r="T50" s="50">
        <f>SUM(M50,Q50)</f>
        <v>0</v>
      </c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</row>
    <row r="51" spans="1:32" ht="12.75" customHeight="1" thickTop="1" x14ac:dyDescent="0.2">
      <c r="A51" s="236"/>
      <c r="B51" s="328"/>
      <c r="C51" s="152"/>
      <c r="D51" s="153"/>
      <c r="E51" s="153"/>
      <c r="F51" s="153"/>
      <c r="G51" s="153"/>
      <c r="H51" s="153"/>
      <c r="I51" s="153"/>
      <c r="J51" s="153"/>
      <c r="K51" s="153"/>
      <c r="L51" s="51"/>
      <c r="M51" s="51"/>
      <c r="N51" s="37"/>
      <c r="O51" s="153"/>
      <c r="P51" s="153"/>
      <c r="Q51" s="238"/>
      <c r="R51" s="37"/>
      <c r="S51" s="153"/>
      <c r="T51" s="152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</row>
    <row r="52" spans="1:32" ht="12.75" customHeight="1" x14ac:dyDescent="0.2">
      <c r="A52" s="236"/>
      <c r="B52" s="329"/>
      <c r="C52" s="152"/>
      <c r="D52" s="152"/>
      <c r="E52" s="152"/>
      <c r="F52" s="152"/>
      <c r="G52" s="152"/>
      <c r="H52" s="152"/>
      <c r="I52" s="152"/>
      <c r="J52" s="152"/>
      <c r="K52" s="152"/>
      <c r="L52" s="238"/>
      <c r="M52" s="238"/>
      <c r="N52" s="37"/>
      <c r="O52" s="152"/>
      <c r="P52" s="152"/>
      <c r="Q52" s="238"/>
      <c r="R52" s="37"/>
      <c r="S52" s="152"/>
      <c r="T52" s="152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</row>
    <row r="53" spans="1:32" ht="12.75" customHeight="1" x14ac:dyDescent="0.2">
      <c r="A53" s="236" t="s">
        <v>149</v>
      </c>
      <c r="B53" s="329">
        <f>'Plan RDG'!B53</f>
        <v>0</v>
      </c>
      <c r="C53" s="152"/>
      <c r="D53" s="152">
        <f>'Plan RDG'!D53</f>
        <v>0</v>
      </c>
      <c r="E53" s="152"/>
      <c r="F53" s="152">
        <f>'Plan RDG'!E53</f>
        <v>0</v>
      </c>
      <c r="G53" s="152"/>
      <c r="H53" s="285">
        <f>D53+F53</f>
        <v>0</v>
      </c>
      <c r="I53" s="35">
        <f t="shared" ref="I53:I54" si="47">+E53+G53</f>
        <v>0</v>
      </c>
      <c r="J53" s="152">
        <f>'Plan RDG'!F53</f>
        <v>0</v>
      </c>
      <c r="K53" s="152">
        <f>'Plan RDG'!G53</f>
        <v>0</v>
      </c>
      <c r="L53" s="238">
        <f t="shared" ref="L53:L93" si="48">I53+J53+K53</f>
        <v>0</v>
      </c>
      <c r="M53" s="36">
        <f t="shared" ref="M53:M54" si="49">SUM(H53,J53,K53)</f>
        <v>0</v>
      </c>
      <c r="N53" s="37"/>
      <c r="O53" s="152">
        <f>'Plan RDG'!J53</f>
        <v>0</v>
      </c>
      <c r="P53" s="152">
        <f>'Plan RDG'!K53</f>
        <v>0</v>
      </c>
      <c r="Q53" s="36">
        <f t="shared" ref="Q53:Q54" si="50">SUM(O53,P53)</f>
        <v>0</v>
      </c>
      <c r="R53" s="37"/>
      <c r="S53" s="152">
        <f t="shared" si="6"/>
        <v>0</v>
      </c>
      <c r="T53" s="36">
        <f t="shared" ref="T53:T55" si="51">SUM(M53,Q53)</f>
        <v>0</v>
      </c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</row>
    <row r="54" spans="1:32" ht="12.75" customHeight="1" x14ac:dyDescent="0.2">
      <c r="A54" s="236" t="s">
        <v>150</v>
      </c>
      <c r="B54" s="329">
        <f>'Plan RDG'!B54</f>
        <v>0</v>
      </c>
      <c r="C54" s="152"/>
      <c r="D54" s="152">
        <f>'Plan RDG'!D54</f>
        <v>0</v>
      </c>
      <c r="E54" s="152"/>
      <c r="F54" s="152">
        <f>'Plan RDG'!E54</f>
        <v>0</v>
      </c>
      <c r="G54" s="152"/>
      <c r="H54" s="285">
        <f>D54+F54</f>
        <v>0</v>
      </c>
      <c r="I54" s="35">
        <f t="shared" si="47"/>
        <v>0</v>
      </c>
      <c r="J54" s="152">
        <f>'Plan RDG'!F54</f>
        <v>0</v>
      </c>
      <c r="K54" s="152">
        <f>'Plan RDG'!G54</f>
        <v>0</v>
      </c>
      <c r="L54" s="238">
        <f t="shared" si="48"/>
        <v>0</v>
      </c>
      <c r="M54" s="36">
        <f t="shared" si="49"/>
        <v>0</v>
      </c>
      <c r="N54" s="37"/>
      <c r="O54" s="152">
        <f>'Plan RDG'!J54</f>
        <v>0</v>
      </c>
      <c r="P54" s="152">
        <f>'Plan RDG'!K54</f>
        <v>0</v>
      </c>
      <c r="Q54" s="36">
        <f t="shared" si="50"/>
        <v>0</v>
      </c>
      <c r="R54" s="37"/>
      <c r="S54" s="152">
        <f t="shared" si="6"/>
        <v>0</v>
      </c>
      <c r="T54" s="36">
        <f t="shared" si="51"/>
        <v>0</v>
      </c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</row>
    <row r="55" spans="1:32" ht="12.75" customHeight="1" x14ac:dyDescent="0.2">
      <c r="A55" s="52" t="s">
        <v>151</v>
      </c>
      <c r="B55" s="53">
        <f>SUM(B53:B54)</f>
        <v>0</v>
      </c>
      <c r="C55" s="54"/>
      <c r="D55" s="53">
        <f t="shared" ref="D55:K55" si="52">SUM(D53:D54)</f>
        <v>0</v>
      </c>
      <c r="E55" s="53">
        <f t="shared" si="52"/>
        <v>0</v>
      </c>
      <c r="F55" s="53">
        <f t="shared" si="52"/>
        <v>0</v>
      </c>
      <c r="G55" s="53">
        <f t="shared" si="52"/>
        <v>0</v>
      </c>
      <c r="H55" s="53">
        <f t="shared" si="52"/>
        <v>0</v>
      </c>
      <c r="I55" s="53">
        <f t="shared" si="52"/>
        <v>0</v>
      </c>
      <c r="J55" s="53">
        <f t="shared" si="52"/>
        <v>0</v>
      </c>
      <c r="K55" s="53">
        <f t="shared" si="52"/>
        <v>0</v>
      </c>
      <c r="L55" s="53">
        <f t="shared" si="48"/>
        <v>0</v>
      </c>
      <c r="M55" s="53">
        <f>SUM(H55,J55,K55)</f>
        <v>0</v>
      </c>
      <c r="N55" s="54"/>
      <c r="O55" s="53">
        <f t="shared" ref="O55:P55" si="53">SUM(O53:O54)</f>
        <v>0</v>
      </c>
      <c r="P55" s="53">
        <f t="shared" si="53"/>
        <v>0</v>
      </c>
      <c r="Q55" s="53">
        <f>SUM(O55:P55)</f>
        <v>0</v>
      </c>
      <c r="R55" s="54"/>
      <c r="S55" s="53">
        <f t="shared" si="6"/>
        <v>0</v>
      </c>
      <c r="T55" s="53">
        <f t="shared" si="51"/>
        <v>0</v>
      </c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</row>
    <row r="56" spans="1:32" ht="12.75" customHeight="1" x14ac:dyDescent="0.2">
      <c r="A56" s="236"/>
      <c r="B56" s="329"/>
      <c r="C56" s="152"/>
      <c r="D56" s="152"/>
      <c r="E56" s="152"/>
      <c r="F56" s="152"/>
      <c r="G56" s="152"/>
      <c r="H56" s="152"/>
      <c r="I56" s="152"/>
      <c r="J56" s="152"/>
      <c r="K56" s="152"/>
      <c r="L56" s="238"/>
      <c r="M56" s="238"/>
      <c r="N56" s="37"/>
      <c r="O56" s="152"/>
      <c r="P56" s="152"/>
      <c r="Q56" s="238"/>
      <c r="R56" s="37"/>
      <c r="S56" s="152"/>
      <c r="T56" s="152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</row>
    <row r="57" spans="1:32" ht="12.75" customHeight="1" x14ac:dyDescent="0.2">
      <c r="A57" s="236" t="s">
        <v>152</v>
      </c>
      <c r="B57" s="329">
        <f>'Plan RDG'!B57</f>
        <v>0</v>
      </c>
      <c r="C57" s="152"/>
      <c r="D57" s="152">
        <f>'Plan RDG'!D57</f>
        <v>0</v>
      </c>
      <c r="E57" s="152"/>
      <c r="F57" s="152">
        <f>'Plan RDG'!E57</f>
        <v>0</v>
      </c>
      <c r="G57" s="152"/>
      <c r="H57" s="285">
        <f t="shared" ref="H57:H59" si="54">D57+F57</f>
        <v>0</v>
      </c>
      <c r="I57" s="35">
        <f t="shared" ref="I57:I59" si="55">+E57+G57</f>
        <v>0</v>
      </c>
      <c r="J57" s="152">
        <f>'Plan RDG'!F57</f>
        <v>0</v>
      </c>
      <c r="K57" s="152">
        <f>'Plan RDG'!G57</f>
        <v>0</v>
      </c>
      <c r="L57" s="238">
        <f t="shared" si="48"/>
        <v>0</v>
      </c>
      <c r="M57" s="36">
        <f t="shared" ref="M57:M59" si="56">SUM(H57,J57,K57)</f>
        <v>0</v>
      </c>
      <c r="N57" s="37"/>
      <c r="O57" s="152">
        <f>'Plan RDG'!J57</f>
        <v>0</v>
      </c>
      <c r="P57" s="152">
        <f>'Plan RDG'!K57</f>
        <v>0</v>
      </c>
      <c r="Q57" s="36">
        <f t="shared" ref="Q57:Q60" si="57">SUM(O57,P57)</f>
        <v>0</v>
      </c>
      <c r="R57" s="36"/>
      <c r="S57" s="152">
        <f t="shared" si="6"/>
        <v>0</v>
      </c>
      <c r="T57" s="36">
        <f t="shared" ref="T57:T60" si="58">SUM(M57,Q57)</f>
        <v>0</v>
      </c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</row>
    <row r="58" spans="1:32" ht="12.75" customHeight="1" x14ac:dyDescent="0.2">
      <c r="A58" s="236" t="s">
        <v>153</v>
      </c>
      <c r="B58" s="329">
        <f>'Plan RDG'!B58</f>
        <v>0</v>
      </c>
      <c r="C58" s="152"/>
      <c r="D58" s="152">
        <f>'Plan RDG'!D58</f>
        <v>0</v>
      </c>
      <c r="E58" s="152"/>
      <c r="F58" s="152">
        <f>'Plan RDG'!E58</f>
        <v>0</v>
      </c>
      <c r="G58" s="152"/>
      <c r="H58" s="285">
        <f t="shared" si="54"/>
        <v>0</v>
      </c>
      <c r="I58" s="35">
        <f t="shared" si="55"/>
        <v>0</v>
      </c>
      <c r="J58" s="152">
        <f>'Plan RDG'!F58</f>
        <v>0</v>
      </c>
      <c r="K58" s="152">
        <f>'Plan RDG'!G58</f>
        <v>0</v>
      </c>
      <c r="L58" s="238">
        <f t="shared" si="48"/>
        <v>0</v>
      </c>
      <c r="M58" s="36">
        <f t="shared" si="56"/>
        <v>0</v>
      </c>
      <c r="N58" s="37"/>
      <c r="O58" s="152">
        <f>'Plan RDG'!J58</f>
        <v>0</v>
      </c>
      <c r="P58" s="152">
        <f>'Plan RDG'!K58</f>
        <v>0</v>
      </c>
      <c r="Q58" s="36">
        <f t="shared" si="57"/>
        <v>0</v>
      </c>
      <c r="R58" s="36"/>
      <c r="S58" s="152">
        <f t="shared" si="6"/>
        <v>0</v>
      </c>
      <c r="T58" s="36">
        <f t="shared" si="58"/>
        <v>0</v>
      </c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</row>
    <row r="59" spans="1:32" ht="12.75" customHeight="1" x14ac:dyDescent="0.2">
      <c r="A59" s="236" t="s">
        <v>154</v>
      </c>
      <c r="B59" s="329">
        <f>'Plan RDG'!B59</f>
        <v>0</v>
      </c>
      <c r="C59" s="152"/>
      <c r="D59" s="152">
        <f>'Plan RDG'!D59</f>
        <v>0</v>
      </c>
      <c r="E59" s="152"/>
      <c r="F59" s="152">
        <f>'Plan RDG'!E59</f>
        <v>0</v>
      </c>
      <c r="G59" s="152"/>
      <c r="H59" s="285">
        <f t="shared" si="54"/>
        <v>0</v>
      </c>
      <c r="I59" s="35">
        <f t="shared" si="55"/>
        <v>0</v>
      </c>
      <c r="J59" s="152">
        <f>'Plan RDG'!F59</f>
        <v>0</v>
      </c>
      <c r="K59" s="152">
        <f>'Plan RDG'!G59</f>
        <v>0</v>
      </c>
      <c r="L59" s="238">
        <f t="shared" si="48"/>
        <v>0</v>
      </c>
      <c r="M59" s="36">
        <f t="shared" si="56"/>
        <v>0</v>
      </c>
      <c r="N59" s="37"/>
      <c r="O59" s="152">
        <f>'Plan RDG'!J59</f>
        <v>0</v>
      </c>
      <c r="P59" s="152">
        <f>'Plan RDG'!K59</f>
        <v>0</v>
      </c>
      <c r="Q59" s="36">
        <f t="shared" si="57"/>
        <v>0</v>
      </c>
      <c r="R59" s="36"/>
      <c r="S59" s="152">
        <f t="shared" si="6"/>
        <v>0</v>
      </c>
      <c r="T59" s="36">
        <f t="shared" si="58"/>
        <v>0</v>
      </c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</row>
    <row r="60" spans="1:32" ht="12.75" customHeight="1" x14ac:dyDescent="0.2">
      <c r="A60" s="52" t="s">
        <v>155</v>
      </c>
      <c r="B60" s="53">
        <f>SUM(B57:B59)</f>
        <v>0</v>
      </c>
      <c r="C60" s="152"/>
      <c r="D60" s="53">
        <f t="shared" ref="D60:K60" si="59">SUM(D57:D59)</f>
        <v>0</v>
      </c>
      <c r="E60" s="53">
        <f t="shared" si="59"/>
        <v>0</v>
      </c>
      <c r="F60" s="53">
        <f t="shared" si="59"/>
        <v>0</v>
      </c>
      <c r="G60" s="53">
        <f t="shared" si="59"/>
        <v>0</v>
      </c>
      <c r="H60" s="53">
        <f t="shared" si="59"/>
        <v>0</v>
      </c>
      <c r="I60" s="53">
        <f t="shared" si="59"/>
        <v>0</v>
      </c>
      <c r="J60" s="53">
        <f t="shared" si="59"/>
        <v>0</v>
      </c>
      <c r="K60" s="53">
        <f t="shared" si="59"/>
        <v>0</v>
      </c>
      <c r="L60" s="53">
        <f t="shared" si="48"/>
        <v>0</v>
      </c>
      <c r="M60" s="53">
        <f>SUM(H60,J60,K60)</f>
        <v>0</v>
      </c>
      <c r="N60" s="37"/>
      <c r="O60" s="53">
        <f t="shared" ref="O60:P60" si="60">SUM(O57:O59)</f>
        <v>0</v>
      </c>
      <c r="P60" s="53">
        <f t="shared" si="60"/>
        <v>0</v>
      </c>
      <c r="Q60" s="53">
        <f t="shared" si="57"/>
        <v>0</v>
      </c>
      <c r="R60" s="37"/>
      <c r="S60" s="53">
        <f t="shared" si="6"/>
        <v>0</v>
      </c>
      <c r="T60" s="53">
        <f t="shared" si="58"/>
        <v>0</v>
      </c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</row>
    <row r="61" spans="1:32" ht="12.75" customHeight="1" x14ac:dyDescent="0.2">
      <c r="A61" s="236"/>
      <c r="B61" s="329"/>
      <c r="C61" s="152"/>
      <c r="D61" s="152"/>
      <c r="E61" s="152"/>
      <c r="F61" s="152"/>
      <c r="G61" s="152"/>
      <c r="H61" s="152"/>
      <c r="I61" s="152"/>
      <c r="J61" s="152"/>
      <c r="K61" s="152"/>
      <c r="L61" s="238"/>
      <c r="M61" s="238"/>
      <c r="N61" s="37"/>
      <c r="O61" s="152"/>
      <c r="P61" s="152"/>
      <c r="Q61" s="238"/>
      <c r="R61" s="37"/>
      <c r="S61" s="152"/>
      <c r="T61" s="152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</row>
    <row r="62" spans="1:32" ht="12.75" customHeight="1" x14ac:dyDescent="0.2">
      <c r="A62" s="239" t="s">
        <v>156</v>
      </c>
      <c r="B62" s="329">
        <f>'Plan RDG'!B62</f>
        <v>0</v>
      </c>
      <c r="C62" s="152"/>
      <c r="D62" s="152">
        <f>'Plan RDG'!D62</f>
        <v>0</v>
      </c>
      <c r="E62" s="152"/>
      <c r="F62" s="152">
        <f>'Plan RDG'!E62</f>
        <v>0</v>
      </c>
      <c r="G62" s="152"/>
      <c r="H62" s="285">
        <f t="shared" ref="H62:H64" si="61">D62+F62</f>
        <v>0</v>
      </c>
      <c r="I62" s="35">
        <f t="shared" ref="I62:I64" si="62">+E62+G62</f>
        <v>0</v>
      </c>
      <c r="J62" s="152">
        <f>'Plan RDG'!F62</f>
        <v>0</v>
      </c>
      <c r="K62" s="152">
        <f>'Plan RDG'!G62</f>
        <v>0</v>
      </c>
      <c r="L62" s="238">
        <f t="shared" si="48"/>
        <v>0</v>
      </c>
      <c r="M62" s="36">
        <f t="shared" ref="M62:M64" si="63">SUM(H62,J62,K62)</f>
        <v>0</v>
      </c>
      <c r="N62" s="37"/>
      <c r="O62" s="152">
        <f>'Plan RDG'!J62</f>
        <v>0</v>
      </c>
      <c r="P62" s="152">
        <f>'Plan RDG'!K62</f>
        <v>0</v>
      </c>
      <c r="Q62" s="36">
        <f t="shared" ref="Q62:Q65" si="64">SUM(O62,P62)</f>
        <v>0</v>
      </c>
      <c r="R62" s="36"/>
      <c r="S62" s="152">
        <f t="shared" si="6"/>
        <v>0</v>
      </c>
      <c r="T62" s="36">
        <f t="shared" ref="T62:T65" si="65">SUM(M62,Q62)</f>
        <v>0</v>
      </c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</row>
    <row r="63" spans="1:32" ht="12.75" customHeight="1" x14ac:dyDescent="0.2">
      <c r="A63" s="239" t="s">
        <v>157</v>
      </c>
      <c r="B63" s="329">
        <f>'Plan RDG'!B63</f>
        <v>0</v>
      </c>
      <c r="C63" s="152"/>
      <c r="D63" s="152">
        <f>'Plan RDG'!D63</f>
        <v>0</v>
      </c>
      <c r="E63" s="152"/>
      <c r="F63" s="152">
        <f>'Plan RDG'!E63</f>
        <v>0</v>
      </c>
      <c r="G63" s="152"/>
      <c r="H63" s="285">
        <f t="shared" si="61"/>
        <v>0</v>
      </c>
      <c r="I63" s="35">
        <f t="shared" si="62"/>
        <v>0</v>
      </c>
      <c r="J63" s="152">
        <f>'Plan RDG'!F63</f>
        <v>0</v>
      </c>
      <c r="K63" s="152">
        <f>'Plan RDG'!G63</f>
        <v>0</v>
      </c>
      <c r="L63" s="238">
        <f t="shared" si="48"/>
        <v>0</v>
      </c>
      <c r="M63" s="36">
        <f t="shared" si="63"/>
        <v>0</v>
      </c>
      <c r="N63" s="37"/>
      <c r="O63" s="152">
        <f>'Plan RDG'!J63</f>
        <v>0</v>
      </c>
      <c r="P63" s="152">
        <f>'Plan RDG'!K63</f>
        <v>0</v>
      </c>
      <c r="Q63" s="36">
        <f t="shared" si="64"/>
        <v>0</v>
      </c>
      <c r="R63" s="36"/>
      <c r="S63" s="152">
        <f t="shared" si="6"/>
        <v>0</v>
      </c>
      <c r="T63" s="36">
        <f t="shared" si="65"/>
        <v>0</v>
      </c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</row>
    <row r="64" spans="1:32" ht="12.75" customHeight="1" x14ac:dyDescent="0.2">
      <c r="A64" s="239" t="s">
        <v>158</v>
      </c>
      <c r="B64" s="329">
        <f>'Plan RDG'!B64</f>
        <v>0</v>
      </c>
      <c r="C64" s="152"/>
      <c r="D64" s="152">
        <f>'Plan RDG'!D64</f>
        <v>0</v>
      </c>
      <c r="E64" s="152"/>
      <c r="F64" s="152">
        <f>'Plan RDG'!E64</f>
        <v>0</v>
      </c>
      <c r="G64" s="152"/>
      <c r="H64" s="285">
        <f t="shared" si="61"/>
        <v>0</v>
      </c>
      <c r="I64" s="35">
        <f t="shared" si="62"/>
        <v>0</v>
      </c>
      <c r="J64" s="152">
        <f>'Plan RDG'!F64</f>
        <v>0</v>
      </c>
      <c r="K64" s="152">
        <f>'Plan RDG'!G64</f>
        <v>0</v>
      </c>
      <c r="L64" s="238">
        <f t="shared" si="48"/>
        <v>0</v>
      </c>
      <c r="M64" s="36">
        <f t="shared" si="63"/>
        <v>0</v>
      </c>
      <c r="N64" s="37"/>
      <c r="O64" s="152">
        <f>'Plan RDG'!J64</f>
        <v>0</v>
      </c>
      <c r="P64" s="152">
        <f>'Plan RDG'!K64</f>
        <v>0</v>
      </c>
      <c r="Q64" s="36">
        <f t="shared" si="64"/>
        <v>0</v>
      </c>
      <c r="R64" s="36"/>
      <c r="S64" s="152">
        <f t="shared" si="6"/>
        <v>0</v>
      </c>
      <c r="T64" s="36">
        <f t="shared" si="65"/>
        <v>0</v>
      </c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</row>
    <row r="65" spans="1:32" ht="12.75" customHeight="1" x14ac:dyDescent="0.2">
      <c r="A65" s="52" t="s">
        <v>159</v>
      </c>
      <c r="B65" s="53">
        <f>SUM(B62:B64)</f>
        <v>0</v>
      </c>
      <c r="C65" s="152"/>
      <c r="D65" s="53">
        <f t="shared" ref="D65:K65" si="66">SUM(D62:D64)</f>
        <v>0</v>
      </c>
      <c r="E65" s="53">
        <f t="shared" si="66"/>
        <v>0</v>
      </c>
      <c r="F65" s="53">
        <f t="shared" si="66"/>
        <v>0</v>
      </c>
      <c r="G65" s="53">
        <f t="shared" si="66"/>
        <v>0</v>
      </c>
      <c r="H65" s="53">
        <f t="shared" si="66"/>
        <v>0</v>
      </c>
      <c r="I65" s="53">
        <f t="shared" si="66"/>
        <v>0</v>
      </c>
      <c r="J65" s="53">
        <f t="shared" si="66"/>
        <v>0</v>
      </c>
      <c r="K65" s="53">
        <f t="shared" si="66"/>
        <v>0</v>
      </c>
      <c r="L65" s="53">
        <f t="shared" si="48"/>
        <v>0</v>
      </c>
      <c r="M65" s="53">
        <f>SUM(H65,J65,K65)</f>
        <v>0</v>
      </c>
      <c r="N65" s="37"/>
      <c r="O65" s="53">
        <f t="shared" ref="O65:P65" si="67">SUM(O62:O64)</f>
        <v>0</v>
      </c>
      <c r="P65" s="53">
        <f t="shared" si="67"/>
        <v>0</v>
      </c>
      <c r="Q65" s="53">
        <f t="shared" si="64"/>
        <v>0</v>
      </c>
      <c r="R65" s="37"/>
      <c r="S65" s="53">
        <f t="shared" si="6"/>
        <v>0</v>
      </c>
      <c r="T65" s="53">
        <f t="shared" si="65"/>
        <v>0</v>
      </c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</row>
    <row r="66" spans="1:32" ht="12.75" customHeight="1" x14ac:dyDescent="0.2">
      <c r="A66" s="240"/>
      <c r="B66" s="329"/>
      <c r="C66" s="152"/>
      <c r="D66" s="152"/>
      <c r="E66" s="152"/>
      <c r="F66" s="152"/>
      <c r="G66" s="152"/>
      <c r="H66" s="152"/>
      <c r="I66" s="152"/>
      <c r="J66" s="152"/>
      <c r="K66" s="152"/>
      <c r="L66" s="238"/>
      <c r="M66" s="238"/>
      <c r="N66" s="37"/>
      <c r="O66" s="152"/>
      <c r="P66" s="152"/>
      <c r="Q66" s="238"/>
      <c r="R66" s="37"/>
      <c r="S66" s="152"/>
      <c r="T66" s="152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</row>
    <row r="67" spans="1:32" ht="12.75" customHeight="1" x14ac:dyDescent="0.2">
      <c r="A67" s="239" t="s">
        <v>160</v>
      </c>
      <c r="B67" s="329">
        <f>'Plan RDG'!B67</f>
        <v>0</v>
      </c>
      <c r="C67" s="152"/>
      <c r="D67" s="152">
        <f>'Plan RDG'!D67</f>
        <v>0</v>
      </c>
      <c r="E67" s="152"/>
      <c r="F67" s="152">
        <f>'Plan RDG'!E67</f>
        <v>0</v>
      </c>
      <c r="G67" s="152"/>
      <c r="H67" s="285">
        <f t="shared" ref="H67:H69" si="68">D67+F67</f>
        <v>0</v>
      </c>
      <c r="I67" s="35">
        <f t="shared" ref="I67:I69" si="69">+E67+G67</f>
        <v>0</v>
      </c>
      <c r="J67" s="152">
        <f>'Plan RDG'!F67</f>
        <v>0</v>
      </c>
      <c r="K67" s="152">
        <f>'Plan RDG'!G67</f>
        <v>0</v>
      </c>
      <c r="L67" s="238">
        <f t="shared" si="48"/>
        <v>0</v>
      </c>
      <c r="M67" s="36">
        <f t="shared" ref="M67:M69" si="70">SUM(H67,J67,K67)</f>
        <v>0</v>
      </c>
      <c r="N67" s="37"/>
      <c r="O67" s="152">
        <f>'Plan RDG'!J67</f>
        <v>0</v>
      </c>
      <c r="P67" s="152">
        <f>'Plan RDG'!K67</f>
        <v>0</v>
      </c>
      <c r="Q67" s="36">
        <f t="shared" ref="Q67:Q70" si="71">SUM(O67,P67)</f>
        <v>0</v>
      </c>
      <c r="R67" s="36"/>
      <c r="S67" s="152">
        <f t="shared" si="6"/>
        <v>0</v>
      </c>
      <c r="T67" s="36">
        <f t="shared" ref="T67:T70" si="72">SUM(M67,Q67)</f>
        <v>0</v>
      </c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</row>
    <row r="68" spans="1:32" ht="12.75" customHeight="1" x14ac:dyDescent="0.2">
      <c r="A68" s="239" t="s">
        <v>161</v>
      </c>
      <c r="B68" s="329">
        <f>'Plan RDG'!B68</f>
        <v>0</v>
      </c>
      <c r="C68" s="152"/>
      <c r="D68" s="152">
        <f>'Plan RDG'!D68</f>
        <v>0</v>
      </c>
      <c r="E68" s="152"/>
      <c r="F68" s="152">
        <f>'Plan RDG'!E68</f>
        <v>0</v>
      </c>
      <c r="G68" s="152"/>
      <c r="H68" s="285">
        <f t="shared" si="68"/>
        <v>0</v>
      </c>
      <c r="I68" s="35">
        <f t="shared" si="69"/>
        <v>0</v>
      </c>
      <c r="J68" s="152">
        <f>'Plan RDG'!F68</f>
        <v>0</v>
      </c>
      <c r="K68" s="152">
        <f>'Plan RDG'!G68</f>
        <v>0</v>
      </c>
      <c r="L68" s="238">
        <f t="shared" si="48"/>
        <v>0</v>
      </c>
      <c r="M68" s="36">
        <f t="shared" si="70"/>
        <v>0</v>
      </c>
      <c r="N68" s="37"/>
      <c r="O68" s="152">
        <f>'Plan RDG'!J68</f>
        <v>0</v>
      </c>
      <c r="P68" s="152">
        <f>'Plan RDG'!K68</f>
        <v>0</v>
      </c>
      <c r="Q68" s="36">
        <f t="shared" si="71"/>
        <v>0</v>
      </c>
      <c r="R68" s="36"/>
      <c r="S68" s="152">
        <f t="shared" si="6"/>
        <v>0</v>
      </c>
      <c r="T68" s="36">
        <f t="shared" si="72"/>
        <v>0</v>
      </c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</row>
    <row r="69" spans="1:32" ht="12.75" customHeight="1" x14ac:dyDescent="0.2">
      <c r="A69" s="239" t="s">
        <v>162</v>
      </c>
      <c r="B69" s="329">
        <f>'Plan RDG'!B69</f>
        <v>0</v>
      </c>
      <c r="C69" s="152"/>
      <c r="D69" s="152">
        <f>'Plan RDG'!D69</f>
        <v>0</v>
      </c>
      <c r="E69" s="152"/>
      <c r="F69" s="152">
        <f>'Plan RDG'!E69</f>
        <v>0</v>
      </c>
      <c r="G69" s="152"/>
      <c r="H69" s="285">
        <f t="shared" si="68"/>
        <v>0</v>
      </c>
      <c r="I69" s="35">
        <f t="shared" si="69"/>
        <v>0</v>
      </c>
      <c r="J69" s="152">
        <f>'Plan RDG'!F69</f>
        <v>0</v>
      </c>
      <c r="K69" s="152">
        <f>'Plan RDG'!G69</f>
        <v>0</v>
      </c>
      <c r="L69" s="238">
        <f t="shared" si="48"/>
        <v>0</v>
      </c>
      <c r="M69" s="36">
        <f t="shared" si="70"/>
        <v>0</v>
      </c>
      <c r="N69" s="37"/>
      <c r="O69" s="152">
        <f>'Plan RDG'!J69</f>
        <v>0</v>
      </c>
      <c r="P69" s="152">
        <f>'Plan RDG'!K69</f>
        <v>0</v>
      </c>
      <c r="Q69" s="36">
        <f t="shared" si="71"/>
        <v>0</v>
      </c>
      <c r="R69" s="36"/>
      <c r="S69" s="152">
        <f t="shared" si="6"/>
        <v>0</v>
      </c>
      <c r="T69" s="36">
        <f t="shared" si="72"/>
        <v>0</v>
      </c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</row>
    <row r="70" spans="1:32" ht="12.75" customHeight="1" x14ac:dyDescent="0.2">
      <c r="A70" s="52" t="s">
        <v>163</v>
      </c>
      <c r="B70" s="53">
        <f>SUM(B67:B69)</f>
        <v>0</v>
      </c>
      <c r="C70" s="152"/>
      <c r="D70" s="53">
        <f t="shared" ref="D70:K70" si="73">SUM(D67:D69)</f>
        <v>0</v>
      </c>
      <c r="E70" s="53">
        <f t="shared" si="73"/>
        <v>0</v>
      </c>
      <c r="F70" s="53">
        <f t="shared" si="73"/>
        <v>0</v>
      </c>
      <c r="G70" s="53">
        <f t="shared" si="73"/>
        <v>0</v>
      </c>
      <c r="H70" s="53">
        <f t="shared" si="73"/>
        <v>0</v>
      </c>
      <c r="I70" s="53">
        <f t="shared" si="73"/>
        <v>0</v>
      </c>
      <c r="J70" s="53">
        <f t="shared" si="73"/>
        <v>0</v>
      </c>
      <c r="K70" s="53">
        <f t="shared" si="73"/>
        <v>0</v>
      </c>
      <c r="L70" s="53">
        <f t="shared" si="48"/>
        <v>0</v>
      </c>
      <c r="M70" s="53">
        <f>SUM(H70,J70,K70)</f>
        <v>0</v>
      </c>
      <c r="N70" s="37"/>
      <c r="O70" s="53">
        <f t="shared" ref="O70:P70" si="74">SUM(O67:O69)</f>
        <v>0</v>
      </c>
      <c r="P70" s="53">
        <f t="shared" si="74"/>
        <v>0</v>
      </c>
      <c r="Q70" s="53">
        <f t="shared" si="71"/>
        <v>0</v>
      </c>
      <c r="R70" s="37"/>
      <c r="S70" s="53">
        <f t="shared" si="6"/>
        <v>0</v>
      </c>
      <c r="T70" s="53">
        <f t="shared" si="72"/>
        <v>0</v>
      </c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</row>
    <row r="71" spans="1:32" ht="12.75" customHeight="1" x14ac:dyDescent="0.2">
      <c r="A71" s="240"/>
      <c r="B71" s="329"/>
      <c r="C71" s="152"/>
      <c r="D71" s="152"/>
      <c r="E71" s="152"/>
      <c r="F71" s="152"/>
      <c r="G71" s="152"/>
      <c r="H71" s="152"/>
      <c r="I71" s="152"/>
      <c r="J71" s="152"/>
      <c r="K71" s="152"/>
      <c r="L71" s="238"/>
      <c r="M71" s="238"/>
      <c r="N71" s="37"/>
      <c r="O71" s="152"/>
      <c r="P71" s="152"/>
      <c r="Q71" s="152"/>
      <c r="R71" s="37"/>
      <c r="S71" s="152"/>
      <c r="T71" s="152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</row>
    <row r="72" spans="1:32" ht="12.75" customHeight="1" x14ac:dyDescent="0.2">
      <c r="A72" s="239" t="s">
        <v>162</v>
      </c>
      <c r="B72" s="329">
        <f>'Plan RDG'!B72</f>
        <v>0</v>
      </c>
      <c r="C72" s="152"/>
      <c r="D72" s="152">
        <f>'Plan RDG'!D72</f>
        <v>0</v>
      </c>
      <c r="E72" s="152"/>
      <c r="F72" s="152">
        <f>'Plan RDG'!E72</f>
        <v>0</v>
      </c>
      <c r="G72" s="152"/>
      <c r="H72" s="285">
        <f t="shared" ref="H72" si="75">D72+F72</f>
        <v>0</v>
      </c>
      <c r="I72" s="35">
        <f>+E72+G72</f>
        <v>0</v>
      </c>
      <c r="J72" s="152">
        <f>'Plan RDG'!F72</f>
        <v>0</v>
      </c>
      <c r="K72" s="152">
        <f>'Plan RDG'!G72</f>
        <v>0</v>
      </c>
      <c r="L72" s="238">
        <f t="shared" si="48"/>
        <v>0</v>
      </c>
      <c r="M72" s="36">
        <f>SUM(I72,J72,K72)</f>
        <v>0</v>
      </c>
      <c r="N72" s="37"/>
      <c r="O72" s="152">
        <f>'Plan RDG'!J72</f>
        <v>0</v>
      </c>
      <c r="P72" s="152">
        <f>'Plan RDG'!K72</f>
        <v>0</v>
      </c>
      <c r="Q72" s="36">
        <f>SUM(O72,P72)</f>
        <v>0</v>
      </c>
      <c r="R72" s="36"/>
      <c r="S72" s="152">
        <f t="shared" si="6"/>
        <v>0</v>
      </c>
      <c r="T72" s="36">
        <f t="shared" ref="T72:T73" si="76">SUM(M72,Q72)</f>
        <v>0</v>
      </c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</row>
    <row r="73" spans="1:32" ht="12.75" customHeight="1" x14ac:dyDescent="0.2">
      <c r="A73" s="55" t="s">
        <v>164</v>
      </c>
      <c r="B73" s="56">
        <f>SUM(B60,B65,B70,B72)</f>
        <v>0</v>
      </c>
      <c r="C73" s="57"/>
      <c r="D73" s="56">
        <f t="shared" ref="D73:M73" si="77">SUM(D60,D65,D70,D72)</f>
        <v>0</v>
      </c>
      <c r="E73" s="56">
        <f t="shared" si="77"/>
        <v>0</v>
      </c>
      <c r="F73" s="56">
        <f t="shared" si="77"/>
        <v>0</v>
      </c>
      <c r="G73" s="56">
        <f t="shared" si="77"/>
        <v>0</v>
      </c>
      <c r="H73" s="56">
        <f t="shared" si="77"/>
        <v>0</v>
      </c>
      <c r="I73" s="56">
        <f t="shared" si="77"/>
        <v>0</v>
      </c>
      <c r="J73" s="56">
        <f t="shared" si="77"/>
        <v>0</v>
      </c>
      <c r="K73" s="56">
        <f t="shared" si="77"/>
        <v>0</v>
      </c>
      <c r="L73" s="56">
        <f t="shared" si="48"/>
        <v>0</v>
      </c>
      <c r="M73" s="56">
        <f t="shared" si="77"/>
        <v>0</v>
      </c>
      <c r="N73" s="57"/>
      <c r="O73" s="56">
        <f t="shared" ref="O73:Q73" si="78">SUM(O60,O65,O70,O72)</f>
        <v>0</v>
      </c>
      <c r="P73" s="56">
        <f t="shared" si="78"/>
        <v>0</v>
      </c>
      <c r="Q73" s="56">
        <f t="shared" si="78"/>
        <v>0</v>
      </c>
      <c r="R73" s="57"/>
      <c r="S73" s="56">
        <f t="shared" si="6"/>
        <v>0</v>
      </c>
      <c r="T73" s="56">
        <f t="shared" si="76"/>
        <v>0</v>
      </c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</row>
    <row r="74" spans="1:32" ht="12.75" customHeight="1" x14ac:dyDescent="0.2">
      <c r="A74" s="241"/>
      <c r="B74" s="329"/>
      <c r="C74" s="152"/>
      <c r="D74" s="152"/>
      <c r="E74" s="152"/>
      <c r="F74" s="152"/>
      <c r="G74" s="152"/>
      <c r="H74" s="152"/>
      <c r="I74" s="152"/>
      <c r="J74" s="152"/>
      <c r="K74" s="152"/>
      <c r="L74" s="238"/>
      <c r="M74" s="238"/>
      <c r="N74" s="37"/>
      <c r="O74" s="152"/>
      <c r="P74" s="152"/>
      <c r="Q74" s="152"/>
      <c r="R74" s="37"/>
      <c r="S74" s="152"/>
      <c r="T74" s="152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</row>
    <row r="75" spans="1:32" ht="12.75" customHeight="1" x14ac:dyDescent="0.2">
      <c r="A75" s="242" t="s">
        <v>165</v>
      </c>
      <c r="B75" s="329">
        <f>'Plan RDG'!B75</f>
        <v>0</v>
      </c>
      <c r="C75" s="152"/>
      <c r="D75" s="152">
        <f>'Plan RDG'!D75</f>
        <v>0</v>
      </c>
      <c r="E75" s="152"/>
      <c r="F75" s="152">
        <f>'Plan RDG'!E75</f>
        <v>0</v>
      </c>
      <c r="G75" s="152"/>
      <c r="H75" s="285">
        <f t="shared" ref="H75:H78" si="79">D75+F75</f>
        <v>0</v>
      </c>
      <c r="I75" s="35">
        <f t="shared" ref="I75:I78" si="80">+E75+G75</f>
        <v>0</v>
      </c>
      <c r="J75" s="152">
        <f>'Plan RDG'!F75</f>
        <v>0</v>
      </c>
      <c r="K75" s="152">
        <f>'Plan RDG'!G75</f>
        <v>0</v>
      </c>
      <c r="L75" s="238">
        <f t="shared" si="48"/>
        <v>0</v>
      </c>
      <c r="M75" s="36">
        <f t="shared" ref="M75:M78" si="81">SUM(H75,J75,K75)</f>
        <v>0</v>
      </c>
      <c r="N75" s="37"/>
      <c r="O75" s="152">
        <f>'Plan RDG'!J75</f>
        <v>0</v>
      </c>
      <c r="P75" s="152">
        <f>'Plan RDG'!K75</f>
        <v>0</v>
      </c>
      <c r="Q75" s="36">
        <f t="shared" ref="Q75:Q79" si="82">SUM(O75,P75)</f>
        <v>0</v>
      </c>
      <c r="R75" s="36"/>
      <c r="S75" s="152">
        <f t="shared" ref="S75:S126" si="83">L75+Q75</f>
        <v>0</v>
      </c>
      <c r="T75" s="36">
        <f t="shared" ref="T75:T79" si="84">SUM(M75,Q75)</f>
        <v>0</v>
      </c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</row>
    <row r="76" spans="1:32" ht="12.75" customHeight="1" x14ac:dyDescent="0.2">
      <c r="A76" s="242" t="s">
        <v>166</v>
      </c>
      <c r="B76" s="329">
        <f>'Plan RDG'!B76</f>
        <v>0</v>
      </c>
      <c r="C76" s="152"/>
      <c r="D76" s="152">
        <f>'Plan RDG'!D76</f>
        <v>0</v>
      </c>
      <c r="E76" s="152"/>
      <c r="F76" s="152">
        <f>'Plan RDG'!E76</f>
        <v>0</v>
      </c>
      <c r="G76" s="152"/>
      <c r="H76" s="285">
        <f t="shared" si="79"/>
        <v>0</v>
      </c>
      <c r="I76" s="35">
        <f t="shared" si="80"/>
        <v>0</v>
      </c>
      <c r="J76" s="152">
        <f>'Plan RDG'!F76</f>
        <v>0</v>
      </c>
      <c r="K76" s="152">
        <f>'Plan RDG'!G76</f>
        <v>0</v>
      </c>
      <c r="L76" s="238">
        <f t="shared" si="48"/>
        <v>0</v>
      </c>
      <c r="M76" s="36">
        <f t="shared" si="81"/>
        <v>0</v>
      </c>
      <c r="N76" s="37"/>
      <c r="O76" s="152">
        <f>'Plan RDG'!J76</f>
        <v>0</v>
      </c>
      <c r="P76" s="152">
        <f>'Plan RDG'!K76</f>
        <v>0</v>
      </c>
      <c r="Q76" s="36">
        <f t="shared" si="82"/>
        <v>0</v>
      </c>
      <c r="R76" s="36"/>
      <c r="S76" s="152">
        <f t="shared" si="83"/>
        <v>0</v>
      </c>
      <c r="T76" s="36">
        <f t="shared" si="84"/>
        <v>0</v>
      </c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</row>
    <row r="77" spans="1:32" ht="12.75" customHeight="1" x14ac:dyDescent="0.2">
      <c r="A77" s="242" t="s">
        <v>167</v>
      </c>
      <c r="B77" s="329">
        <f>'Plan RDG'!B77</f>
        <v>0</v>
      </c>
      <c r="C77" s="152"/>
      <c r="D77" s="152">
        <f>'Plan RDG'!D77</f>
        <v>0</v>
      </c>
      <c r="E77" s="152"/>
      <c r="F77" s="152">
        <f>'Plan RDG'!E77</f>
        <v>0</v>
      </c>
      <c r="G77" s="152"/>
      <c r="H77" s="285">
        <f t="shared" si="79"/>
        <v>0</v>
      </c>
      <c r="I77" s="35">
        <f t="shared" si="80"/>
        <v>0</v>
      </c>
      <c r="J77" s="152">
        <f>'Plan RDG'!F77</f>
        <v>0</v>
      </c>
      <c r="K77" s="152">
        <f>'Plan RDG'!G77</f>
        <v>0</v>
      </c>
      <c r="L77" s="238">
        <f t="shared" si="48"/>
        <v>0</v>
      </c>
      <c r="M77" s="36">
        <f t="shared" si="81"/>
        <v>0</v>
      </c>
      <c r="N77" s="37"/>
      <c r="O77" s="152">
        <f>'Plan RDG'!J77</f>
        <v>0</v>
      </c>
      <c r="P77" s="152">
        <f>'Plan RDG'!K77</f>
        <v>0</v>
      </c>
      <c r="Q77" s="36">
        <f t="shared" si="82"/>
        <v>0</v>
      </c>
      <c r="R77" s="36"/>
      <c r="S77" s="152">
        <f t="shared" si="83"/>
        <v>0</v>
      </c>
      <c r="T77" s="36">
        <f t="shared" si="84"/>
        <v>0</v>
      </c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</row>
    <row r="78" spans="1:32" ht="12.75" customHeight="1" x14ac:dyDescent="0.2">
      <c r="A78" s="242" t="s">
        <v>168</v>
      </c>
      <c r="B78" s="329">
        <f>'Plan RDG'!B78</f>
        <v>0</v>
      </c>
      <c r="C78" s="152"/>
      <c r="D78" s="152">
        <f>'Plan RDG'!D78</f>
        <v>0</v>
      </c>
      <c r="E78" s="152"/>
      <c r="F78" s="152">
        <f>'Plan RDG'!E78</f>
        <v>0</v>
      </c>
      <c r="G78" s="152"/>
      <c r="H78" s="285">
        <f t="shared" si="79"/>
        <v>0</v>
      </c>
      <c r="I78" s="35">
        <f t="shared" si="80"/>
        <v>0</v>
      </c>
      <c r="J78" s="152">
        <f>'Plan RDG'!F78</f>
        <v>0</v>
      </c>
      <c r="K78" s="152">
        <f>'Plan RDG'!G78</f>
        <v>0</v>
      </c>
      <c r="L78" s="238">
        <f t="shared" si="48"/>
        <v>0</v>
      </c>
      <c r="M78" s="36">
        <f t="shared" si="81"/>
        <v>0</v>
      </c>
      <c r="N78" s="37"/>
      <c r="O78" s="152">
        <f>'Plan RDG'!J78</f>
        <v>0</v>
      </c>
      <c r="P78" s="152">
        <f>'Plan RDG'!K78</f>
        <v>0</v>
      </c>
      <c r="Q78" s="36">
        <f t="shared" si="82"/>
        <v>0</v>
      </c>
      <c r="R78" s="36"/>
      <c r="S78" s="152">
        <f t="shared" si="83"/>
        <v>0</v>
      </c>
      <c r="T78" s="36">
        <f t="shared" si="84"/>
        <v>0</v>
      </c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</row>
    <row r="79" spans="1:32" ht="12.75" customHeight="1" x14ac:dyDescent="0.2">
      <c r="A79" s="58" t="s">
        <v>169</v>
      </c>
      <c r="B79" s="59">
        <f>SUM(B75:B78)</f>
        <v>0</v>
      </c>
      <c r="C79" s="60"/>
      <c r="D79" s="59">
        <f t="shared" ref="D79:K79" si="85">SUM(D75:D78)</f>
        <v>0</v>
      </c>
      <c r="E79" s="59">
        <f t="shared" si="85"/>
        <v>0</v>
      </c>
      <c r="F79" s="59">
        <f t="shared" si="85"/>
        <v>0</v>
      </c>
      <c r="G79" s="59">
        <f t="shared" si="85"/>
        <v>0</v>
      </c>
      <c r="H79" s="59">
        <f t="shared" si="85"/>
        <v>0</v>
      </c>
      <c r="I79" s="59">
        <f t="shared" si="85"/>
        <v>0</v>
      </c>
      <c r="J79" s="59">
        <f t="shared" si="85"/>
        <v>0</v>
      </c>
      <c r="K79" s="59">
        <f t="shared" si="85"/>
        <v>0</v>
      </c>
      <c r="L79" s="59">
        <f t="shared" si="48"/>
        <v>0</v>
      </c>
      <c r="M79" s="59">
        <f>SUM(H79,J79,K79)</f>
        <v>0</v>
      </c>
      <c r="N79" s="61"/>
      <c r="O79" s="59">
        <f t="shared" ref="O79:P79" si="86">SUM(O75:O78)</f>
        <v>0</v>
      </c>
      <c r="P79" s="59">
        <f t="shared" si="86"/>
        <v>0</v>
      </c>
      <c r="Q79" s="59">
        <f t="shared" si="82"/>
        <v>0</v>
      </c>
      <c r="R79" s="60"/>
      <c r="S79" s="59">
        <f t="shared" si="83"/>
        <v>0</v>
      </c>
      <c r="T79" s="59">
        <f t="shared" si="84"/>
        <v>0</v>
      </c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</row>
    <row r="80" spans="1:32" ht="12.75" customHeight="1" x14ac:dyDescent="0.2">
      <c r="A80" s="240"/>
      <c r="B80" s="154"/>
      <c r="C80" s="152"/>
      <c r="D80" s="154"/>
      <c r="E80" s="154"/>
      <c r="F80" s="154"/>
      <c r="G80" s="154"/>
      <c r="H80" s="154"/>
      <c r="I80" s="154"/>
      <c r="J80" s="154"/>
      <c r="K80" s="154"/>
      <c r="L80" s="294"/>
      <c r="M80" s="243"/>
      <c r="N80" s="37"/>
      <c r="O80" s="154"/>
      <c r="P80" s="154"/>
      <c r="Q80" s="152"/>
      <c r="R80" s="37"/>
      <c r="S80" s="154"/>
      <c r="T80" s="244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</row>
    <row r="81" spans="1:32" ht="12.75" customHeight="1" x14ac:dyDescent="0.2">
      <c r="A81" s="245" t="s">
        <v>170</v>
      </c>
      <c r="B81" s="329">
        <f>'Plan RDG'!B81</f>
        <v>0</v>
      </c>
      <c r="C81" s="152"/>
      <c r="D81" s="152">
        <f>'Plan RDG'!D81</f>
        <v>0</v>
      </c>
      <c r="E81" s="154"/>
      <c r="F81" s="152">
        <f>'Plan RDG'!E81</f>
        <v>0</v>
      </c>
      <c r="G81" s="154"/>
      <c r="H81" s="285">
        <f t="shared" ref="H81:H88" si="87">D81+F81</f>
        <v>0</v>
      </c>
      <c r="I81" s="35">
        <f t="shared" ref="I81:I88" si="88">+E81+G81</f>
        <v>0</v>
      </c>
      <c r="J81" s="152">
        <f>'Plan RDG'!F81</f>
        <v>0</v>
      </c>
      <c r="K81" s="152">
        <f>'Plan RDG'!G81</f>
        <v>0</v>
      </c>
      <c r="L81" s="238">
        <f t="shared" si="48"/>
        <v>0</v>
      </c>
      <c r="M81" s="36">
        <f t="shared" ref="M81:M88" si="89">SUM(H81,J81,K81)</f>
        <v>0</v>
      </c>
      <c r="N81" s="37"/>
      <c r="O81" s="152">
        <f>'Plan RDG'!J81</f>
        <v>0</v>
      </c>
      <c r="P81" s="152">
        <f>'Plan RDG'!K81</f>
        <v>0</v>
      </c>
      <c r="Q81" s="36">
        <f t="shared" ref="Q81:Q89" si="90">SUM(O81,P81)</f>
        <v>0</v>
      </c>
      <c r="R81" s="36"/>
      <c r="S81" s="152">
        <f t="shared" si="83"/>
        <v>0</v>
      </c>
      <c r="T81" s="36">
        <f t="shared" ref="T81:T88" si="91">SUM(M81,Q81)</f>
        <v>0</v>
      </c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</row>
    <row r="82" spans="1:32" ht="12.75" customHeight="1" x14ac:dyDescent="0.2">
      <c r="A82" s="239" t="s">
        <v>171</v>
      </c>
      <c r="B82" s="329">
        <f>'Plan RDG'!B82</f>
        <v>0</v>
      </c>
      <c r="C82" s="152"/>
      <c r="D82" s="152">
        <f>'Plan RDG'!D82</f>
        <v>0</v>
      </c>
      <c r="E82" s="154"/>
      <c r="F82" s="152">
        <f>'Plan RDG'!E82</f>
        <v>0</v>
      </c>
      <c r="G82" s="154"/>
      <c r="H82" s="285">
        <f t="shared" si="87"/>
        <v>0</v>
      </c>
      <c r="I82" s="35">
        <f t="shared" si="88"/>
        <v>0</v>
      </c>
      <c r="J82" s="152">
        <f>'Plan RDG'!F82</f>
        <v>0</v>
      </c>
      <c r="K82" s="152">
        <f>'Plan RDG'!G82</f>
        <v>0</v>
      </c>
      <c r="L82" s="238">
        <f t="shared" si="48"/>
        <v>0</v>
      </c>
      <c r="M82" s="36">
        <f t="shared" si="89"/>
        <v>0</v>
      </c>
      <c r="N82" s="37"/>
      <c r="O82" s="152">
        <f>'Plan RDG'!J82</f>
        <v>0</v>
      </c>
      <c r="P82" s="152">
        <f>'Plan RDG'!K82</f>
        <v>0</v>
      </c>
      <c r="Q82" s="36">
        <f t="shared" si="90"/>
        <v>0</v>
      </c>
      <c r="R82" s="36"/>
      <c r="S82" s="152">
        <f t="shared" si="83"/>
        <v>0</v>
      </c>
      <c r="T82" s="36">
        <f t="shared" si="91"/>
        <v>0</v>
      </c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</row>
    <row r="83" spans="1:32" ht="12.75" customHeight="1" x14ac:dyDescent="0.2">
      <c r="A83" s="239" t="s">
        <v>172</v>
      </c>
      <c r="B83" s="329">
        <f>'Plan RDG'!B83</f>
        <v>0</v>
      </c>
      <c r="C83" s="152"/>
      <c r="D83" s="152">
        <f>'Plan RDG'!D83</f>
        <v>0</v>
      </c>
      <c r="E83" s="154"/>
      <c r="F83" s="152">
        <f>'Plan RDG'!E83</f>
        <v>0</v>
      </c>
      <c r="G83" s="154"/>
      <c r="H83" s="285">
        <f t="shared" si="87"/>
        <v>0</v>
      </c>
      <c r="I83" s="35">
        <f t="shared" si="88"/>
        <v>0</v>
      </c>
      <c r="J83" s="152">
        <f>'Plan RDG'!F83</f>
        <v>0</v>
      </c>
      <c r="K83" s="152">
        <f>'Plan RDG'!G83</f>
        <v>0</v>
      </c>
      <c r="L83" s="238">
        <f t="shared" si="48"/>
        <v>0</v>
      </c>
      <c r="M83" s="36">
        <f t="shared" si="89"/>
        <v>0</v>
      </c>
      <c r="N83" s="37"/>
      <c r="O83" s="152">
        <f>'Plan RDG'!J83</f>
        <v>0</v>
      </c>
      <c r="P83" s="152">
        <f>'Plan RDG'!K83</f>
        <v>0</v>
      </c>
      <c r="Q83" s="36">
        <f t="shared" si="90"/>
        <v>0</v>
      </c>
      <c r="R83" s="36"/>
      <c r="S83" s="152">
        <f t="shared" si="83"/>
        <v>0</v>
      </c>
      <c r="T83" s="36">
        <f t="shared" si="91"/>
        <v>0</v>
      </c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</row>
    <row r="84" spans="1:32" ht="12.75" customHeight="1" x14ac:dyDescent="0.2">
      <c r="A84" s="239" t="s">
        <v>173</v>
      </c>
      <c r="B84" s="329">
        <f>'Plan RDG'!B84</f>
        <v>0</v>
      </c>
      <c r="C84" s="152"/>
      <c r="D84" s="152">
        <f>'Plan RDG'!D84</f>
        <v>0</v>
      </c>
      <c r="E84" s="154"/>
      <c r="F84" s="152">
        <f>'Plan RDG'!E84</f>
        <v>0</v>
      </c>
      <c r="G84" s="154"/>
      <c r="H84" s="285">
        <f t="shared" si="87"/>
        <v>0</v>
      </c>
      <c r="I84" s="35">
        <f t="shared" si="88"/>
        <v>0</v>
      </c>
      <c r="J84" s="152">
        <f>'Plan RDG'!F84</f>
        <v>0</v>
      </c>
      <c r="K84" s="152">
        <f>'Plan RDG'!G84</f>
        <v>0</v>
      </c>
      <c r="L84" s="238">
        <f t="shared" si="48"/>
        <v>0</v>
      </c>
      <c r="M84" s="36">
        <f t="shared" si="89"/>
        <v>0</v>
      </c>
      <c r="N84" s="37"/>
      <c r="O84" s="152">
        <f>'Plan RDG'!J84</f>
        <v>0</v>
      </c>
      <c r="P84" s="152">
        <f>'Plan RDG'!K84</f>
        <v>0</v>
      </c>
      <c r="Q84" s="36">
        <f t="shared" si="90"/>
        <v>0</v>
      </c>
      <c r="R84" s="36"/>
      <c r="S84" s="152">
        <f t="shared" si="83"/>
        <v>0</v>
      </c>
      <c r="T84" s="36">
        <f t="shared" si="91"/>
        <v>0</v>
      </c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</row>
    <row r="85" spans="1:32" ht="12.75" customHeight="1" x14ac:dyDescent="0.2">
      <c r="A85" s="239" t="s">
        <v>174</v>
      </c>
      <c r="B85" s="329">
        <f>'Plan RDG'!B85</f>
        <v>0</v>
      </c>
      <c r="C85" s="152"/>
      <c r="D85" s="152">
        <f>'Plan RDG'!D85</f>
        <v>0</v>
      </c>
      <c r="E85" s="154"/>
      <c r="F85" s="152">
        <f>'Plan RDG'!E85</f>
        <v>0</v>
      </c>
      <c r="G85" s="154"/>
      <c r="H85" s="285">
        <f t="shared" si="87"/>
        <v>0</v>
      </c>
      <c r="I85" s="35">
        <f t="shared" si="88"/>
        <v>0</v>
      </c>
      <c r="J85" s="152">
        <f>'Plan RDG'!F85</f>
        <v>0</v>
      </c>
      <c r="K85" s="152">
        <f>'Plan RDG'!G85</f>
        <v>0</v>
      </c>
      <c r="L85" s="238">
        <f t="shared" si="48"/>
        <v>0</v>
      </c>
      <c r="M85" s="36">
        <f t="shared" si="89"/>
        <v>0</v>
      </c>
      <c r="N85" s="37"/>
      <c r="O85" s="152">
        <f>'Plan RDG'!J85</f>
        <v>0</v>
      </c>
      <c r="P85" s="152">
        <f>'Plan RDG'!K85</f>
        <v>0</v>
      </c>
      <c r="Q85" s="36">
        <f t="shared" si="90"/>
        <v>0</v>
      </c>
      <c r="R85" s="36"/>
      <c r="S85" s="152">
        <f t="shared" si="83"/>
        <v>0</v>
      </c>
      <c r="T85" s="36">
        <f t="shared" si="91"/>
        <v>0</v>
      </c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</row>
    <row r="86" spans="1:32" ht="12.75" customHeight="1" x14ac:dyDescent="0.2">
      <c r="A86" s="239" t="s">
        <v>175</v>
      </c>
      <c r="B86" s="329">
        <f>'Plan RDG'!B86</f>
        <v>0</v>
      </c>
      <c r="C86" s="152"/>
      <c r="D86" s="152">
        <f>'Plan RDG'!D86</f>
        <v>0</v>
      </c>
      <c r="E86" s="154"/>
      <c r="F86" s="152">
        <f>'Plan RDG'!E86</f>
        <v>0</v>
      </c>
      <c r="G86" s="154"/>
      <c r="H86" s="285">
        <f t="shared" si="87"/>
        <v>0</v>
      </c>
      <c r="I86" s="35">
        <f t="shared" si="88"/>
        <v>0</v>
      </c>
      <c r="J86" s="152">
        <f>'Plan RDG'!F86</f>
        <v>0</v>
      </c>
      <c r="K86" s="152">
        <f>'Plan RDG'!G86</f>
        <v>0</v>
      </c>
      <c r="L86" s="238">
        <f t="shared" si="48"/>
        <v>0</v>
      </c>
      <c r="M86" s="36">
        <f t="shared" si="89"/>
        <v>0</v>
      </c>
      <c r="N86" s="37"/>
      <c r="O86" s="152">
        <f>'Plan RDG'!J86</f>
        <v>0</v>
      </c>
      <c r="P86" s="152">
        <f>'Plan RDG'!K86</f>
        <v>0</v>
      </c>
      <c r="Q86" s="36">
        <f t="shared" si="90"/>
        <v>0</v>
      </c>
      <c r="R86" s="36"/>
      <c r="S86" s="152">
        <f t="shared" si="83"/>
        <v>0</v>
      </c>
      <c r="T86" s="36">
        <f t="shared" si="91"/>
        <v>0</v>
      </c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</row>
    <row r="87" spans="1:32" ht="12.75" customHeight="1" x14ac:dyDescent="0.2">
      <c r="A87" s="239" t="s">
        <v>176</v>
      </c>
      <c r="B87" s="329">
        <f>'Plan RDG'!B87</f>
        <v>0</v>
      </c>
      <c r="C87" s="152"/>
      <c r="D87" s="152">
        <f>'Plan RDG'!D87</f>
        <v>0</v>
      </c>
      <c r="E87" s="154"/>
      <c r="F87" s="152">
        <f>'Plan RDG'!E87</f>
        <v>0</v>
      </c>
      <c r="G87" s="154"/>
      <c r="H87" s="285">
        <f t="shared" si="87"/>
        <v>0</v>
      </c>
      <c r="I87" s="35">
        <f t="shared" si="88"/>
        <v>0</v>
      </c>
      <c r="J87" s="152">
        <f>'Plan RDG'!F87</f>
        <v>0</v>
      </c>
      <c r="K87" s="152">
        <f>'Plan RDG'!G87</f>
        <v>0</v>
      </c>
      <c r="L87" s="238">
        <f t="shared" si="48"/>
        <v>0</v>
      </c>
      <c r="M87" s="36">
        <f t="shared" si="89"/>
        <v>0</v>
      </c>
      <c r="N87" s="37"/>
      <c r="O87" s="152">
        <f>'Plan RDG'!J87</f>
        <v>0</v>
      </c>
      <c r="P87" s="152">
        <f>'Plan RDG'!K87</f>
        <v>0</v>
      </c>
      <c r="Q87" s="36">
        <f t="shared" si="90"/>
        <v>0</v>
      </c>
      <c r="R87" s="36"/>
      <c r="S87" s="152">
        <f t="shared" si="83"/>
        <v>0</v>
      </c>
      <c r="T87" s="36">
        <f t="shared" si="91"/>
        <v>0</v>
      </c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</row>
    <row r="88" spans="1:32" ht="12.75" customHeight="1" x14ac:dyDescent="0.2">
      <c r="A88" s="239" t="s">
        <v>177</v>
      </c>
      <c r="B88" s="329">
        <f>'Plan RDG'!B88</f>
        <v>0</v>
      </c>
      <c r="C88" s="152"/>
      <c r="D88" s="152">
        <f>'Plan RDG'!D88</f>
        <v>0</v>
      </c>
      <c r="E88" s="152"/>
      <c r="F88" s="152">
        <f>'Plan RDG'!E88</f>
        <v>0</v>
      </c>
      <c r="G88" s="152"/>
      <c r="H88" s="285">
        <f t="shared" si="87"/>
        <v>0</v>
      </c>
      <c r="I88" s="35">
        <f t="shared" si="88"/>
        <v>0</v>
      </c>
      <c r="J88" s="152">
        <f>'Plan RDG'!F88</f>
        <v>0</v>
      </c>
      <c r="K88" s="152">
        <f>'Plan RDG'!G88</f>
        <v>0</v>
      </c>
      <c r="L88" s="238">
        <f t="shared" si="48"/>
        <v>0</v>
      </c>
      <c r="M88" s="36">
        <f t="shared" si="89"/>
        <v>0</v>
      </c>
      <c r="N88" s="37"/>
      <c r="O88" s="152">
        <f>'Plan RDG'!J88</f>
        <v>0</v>
      </c>
      <c r="P88" s="152">
        <f>'Plan RDG'!K88</f>
        <v>0</v>
      </c>
      <c r="Q88" s="36">
        <f t="shared" si="90"/>
        <v>0</v>
      </c>
      <c r="R88" s="36"/>
      <c r="S88" s="152">
        <f t="shared" si="83"/>
        <v>0</v>
      </c>
      <c r="T88" s="36">
        <f t="shared" si="91"/>
        <v>0</v>
      </c>
      <c r="U88" s="62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</row>
    <row r="89" spans="1:32" ht="12.75" customHeight="1" x14ac:dyDescent="0.2">
      <c r="A89" s="55" t="s">
        <v>178</v>
      </c>
      <c r="B89" s="59">
        <f>SUM(B81:B88)</f>
        <v>0</v>
      </c>
      <c r="C89" s="152"/>
      <c r="D89" s="59">
        <f t="shared" ref="D89:K89" si="92">SUM(D81:D88)</f>
        <v>0</v>
      </c>
      <c r="E89" s="59">
        <f t="shared" si="92"/>
        <v>0</v>
      </c>
      <c r="F89" s="59">
        <f t="shared" si="92"/>
        <v>0</v>
      </c>
      <c r="G89" s="59">
        <f t="shared" si="92"/>
        <v>0</v>
      </c>
      <c r="H89" s="59">
        <f t="shared" si="92"/>
        <v>0</v>
      </c>
      <c r="I89" s="59">
        <f t="shared" si="92"/>
        <v>0</v>
      </c>
      <c r="J89" s="59">
        <f t="shared" si="92"/>
        <v>0</v>
      </c>
      <c r="K89" s="59">
        <f t="shared" si="92"/>
        <v>0</v>
      </c>
      <c r="L89" s="59">
        <f t="shared" si="48"/>
        <v>0</v>
      </c>
      <c r="M89" s="59">
        <f>SUM(H89,J89,K89)</f>
        <v>0</v>
      </c>
      <c r="N89" s="37"/>
      <c r="O89" s="59">
        <f t="shared" ref="O89:P89" si="93">SUM(O81:O88)</f>
        <v>0</v>
      </c>
      <c r="P89" s="59">
        <f t="shared" si="93"/>
        <v>0</v>
      </c>
      <c r="Q89" s="63">
        <f t="shared" si="90"/>
        <v>0</v>
      </c>
      <c r="R89" s="60"/>
      <c r="S89" s="59">
        <f t="shared" si="83"/>
        <v>0</v>
      </c>
      <c r="T89" s="63">
        <f>SUM(M89,Q89)</f>
        <v>0</v>
      </c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</row>
    <row r="90" spans="1:32" ht="12.75" customHeight="1" x14ac:dyDescent="0.2">
      <c r="A90" s="240"/>
      <c r="B90" s="154"/>
      <c r="C90" s="152"/>
      <c r="D90" s="154"/>
      <c r="E90" s="154"/>
      <c r="F90" s="154"/>
      <c r="G90" s="154"/>
      <c r="H90" s="154"/>
      <c r="I90" s="154"/>
      <c r="J90" s="154"/>
      <c r="K90" s="154"/>
      <c r="L90" s="294"/>
      <c r="M90" s="243"/>
      <c r="N90" s="37"/>
      <c r="O90" s="154"/>
      <c r="P90" s="154"/>
      <c r="Q90" s="246"/>
      <c r="R90" s="37"/>
      <c r="S90" s="154"/>
      <c r="T90" s="244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</row>
    <row r="91" spans="1:32" ht="12.75" customHeight="1" x14ac:dyDescent="0.2">
      <c r="A91" s="64" t="s">
        <v>179</v>
      </c>
      <c r="B91" s="65">
        <f>SUM(B55,B73,B79,B89)</f>
        <v>0</v>
      </c>
      <c r="C91" s="54"/>
      <c r="D91" s="65">
        <f t="shared" ref="D91:K91" si="94">SUM(D55,D73,D79,D89)</f>
        <v>0</v>
      </c>
      <c r="E91" s="65">
        <f t="shared" si="94"/>
        <v>0</v>
      </c>
      <c r="F91" s="65">
        <f t="shared" si="94"/>
        <v>0</v>
      </c>
      <c r="G91" s="65">
        <f t="shared" si="94"/>
        <v>0</v>
      </c>
      <c r="H91" s="65">
        <f t="shared" si="94"/>
        <v>0</v>
      </c>
      <c r="I91" s="65">
        <f t="shared" si="94"/>
        <v>0</v>
      </c>
      <c r="J91" s="65">
        <f t="shared" si="94"/>
        <v>0</v>
      </c>
      <c r="K91" s="65">
        <f t="shared" si="94"/>
        <v>0</v>
      </c>
      <c r="L91" s="65">
        <f t="shared" si="48"/>
        <v>0</v>
      </c>
      <c r="M91" s="65">
        <f>SUM(H91,J91,K91)</f>
        <v>0</v>
      </c>
      <c r="N91" s="54"/>
      <c r="O91" s="65">
        <f t="shared" ref="O91:P91" si="95">SUM(O55,O73,O79,O89)</f>
        <v>0</v>
      </c>
      <c r="P91" s="65">
        <f t="shared" si="95"/>
        <v>0</v>
      </c>
      <c r="Q91" s="66">
        <f>SUM(O91,P91)</f>
        <v>0</v>
      </c>
      <c r="R91" s="37"/>
      <c r="S91" s="65">
        <f t="shared" si="83"/>
        <v>0</v>
      </c>
      <c r="T91" s="65">
        <f>SUM(M91,Q91)</f>
        <v>0</v>
      </c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</row>
    <row r="92" spans="1:32" ht="12.75" customHeight="1" x14ac:dyDescent="0.2">
      <c r="A92" s="247"/>
      <c r="B92" s="329"/>
      <c r="C92" s="152"/>
      <c r="D92" s="152"/>
      <c r="E92" s="152"/>
      <c r="F92" s="152"/>
      <c r="G92" s="152"/>
      <c r="H92" s="152"/>
      <c r="I92" s="152"/>
      <c r="J92" s="152"/>
      <c r="K92" s="152"/>
      <c r="L92" s="238"/>
      <c r="M92" s="238"/>
      <c r="N92" s="37"/>
      <c r="O92" s="152"/>
      <c r="P92" s="152"/>
      <c r="Q92" s="238"/>
      <c r="R92" s="37"/>
      <c r="S92" s="152"/>
      <c r="T92" s="152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</row>
    <row r="93" spans="1:32" ht="12.75" customHeight="1" x14ac:dyDescent="0.2">
      <c r="A93" s="67" t="s">
        <v>180</v>
      </c>
      <c r="B93" s="68">
        <f>B50+B91</f>
        <v>0</v>
      </c>
      <c r="C93" s="68"/>
      <c r="D93" s="68">
        <f t="shared" ref="D93:M93" si="96">D50+D91</f>
        <v>0</v>
      </c>
      <c r="E93" s="68">
        <f t="shared" si="96"/>
        <v>0</v>
      </c>
      <c r="F93" s="68">
        <f t="shared" si="96"/>
        <v>0</v>
      </c>
      <c r="G93" s="68">
        <f t="shared" si="96"/>
        <v>0</v>
      </c>
      <c r="H93" s="68">
        <f t="shared" si="96"/>
        <v>0</v>
      </c>
      <c r="I93" s="68">
        <f t="shared" si="96"/>
        <v>0</v>
      </c>
      <c r="J93" s="68">
        <f t="shared" si="96"/>
        <v>0</v>
      </c>
      <c r="K93" s="68">
        <f t="shared" si="96"/>
        <v>0</v>
      </c>
      <c r="L93" s="68">
        <f t="shared" si="48"/>
        <v>0</v>
      </c>
      <c r="M93" s="68">
        <f t="shared" si="96"/>
        <v>0</v>
      </c>
      <c r="N93" s="68"/>
      <c r="O93" s="68">
        <f t="shared" ref="O93:P93" si="97">O50+O91</f>
        <v>0</v>
      </c>
      <c r="P93" s="68">
        <f t="shared" si="97"/>
        <v>0</v>
      </c>
      <c r="Q93" s="68">
        <f>O93+P93</f>
        <v>0</v>
      </c>
      <c r="R93" s="54"/>
      <c r="S93" s="68">
        <f t="shared" si="83"/>
        <v>0</v>
      </c>
      <c r="T93" s="68">
        <f>T50+T91</f>
        <v>0</v>
      </c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</row>
    <row r="94" spans="1:32" ht="12.75" customHeight="1" x14ac:dyDescent="0.2">
      <c r="A94" s="236"/>
      <c r="B94" s="329"/>
      <c r="C94" s="152"/>
      <c r="D94" s="152"/>
      <c r="E94" s="152"/>
      <c r="F94" s="152"/>
      <c r="G94" s="152"/>
      <c r="H94" s="152"/>
      <c r="I94" s="152"/>
      <c r="J94" s="152"/>
      <c r="K94" s="152"/>
      <c r="L94" s="238"/>
      <c r="M94" s="238"/>
      <c r="N94" s="37"/>
      <c r="O94" s="152"/>
      <c r="P94" s="152"/>
      <c r="Q94" s="238"/>
      <c r="R94" s="37"/>
      <c r="S94" s="152"/>
      <c r="T94" s="152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</row>
    <row r="95" spans="1:32" ht="12.75" customHeight="1" x14ac:dyDescent="0.2">
      <c r="A95" s="236"/>
      <c r="B95" s="329"/>
      <c r="C95" s="152"/>
      <c r="D95" s="152"/>
      <c r="E95" s="152"/>
      <c r="F95" s="152"/>
      <c r="G95" s="152"/>
      <c r="H95" s="152"/>
      <c r="I95" s="152"/>
      <c r="J95" s="152"/>
      <c r="K95" s="152"/>
      <c r="L95" s="238"/>
      <c r="M95" s="238"/>
      <c r="N95" s="37"/>
      <c r="O95" s="152"/>
      <c r="P95" s="152"/>
      <c r="Q95" s="238"/>
      <c r="R95" s="37"/>
      <c r="S95" s="152"/>
      <c r="T95" s="152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</row>
    <row r="96" spans="1:32" ht="12.75" customHeight="1" x14ac:dyDescent="0.2">
      <c r="A96" s="69" t="s">
        <v>181</v>
      </c>
      <c r="B96" s="329"/>
      <c r="C96" s="152"/>
      <c r="D96" s="152"/>
      <c r="E96" s="152"/>
      <c r="F96" s="152"/>
      <c r="G96" s="152"/>
      <c r="H96" s="152"/>
      <c r="I96" s="152"/>
      <c r="J96" s="152"/>
      <c r="K96" s="152"/>
      <c r="L96" s="238"/>
      <c r="M96" s="238"/>
      <c r="N96" s="37"/>
      <c r="O96" s="152"/>
      <c r="P96" s="152"/>
      <c r="Q96" s="238"/>
      <c r="R96" s="37"/>
      <c r="S96" s="152"/>
      <c r="T96" s="152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</row>
    <row r="97" spans="1:32" ht="12.75" customHeight="1" x14ac:dyDescent="0.2">
      <c r="A97" s="239" t="s">
        <v>182</v>
      </c>
      <c r="B97" s="329">
        <f>'Plan RDG'!B97</f>
        <v>0</v>
      </c>
      <c r="C97" s="152"/>
      <c r="D97" s="152">
        <f>'Plan RDG'!D97</f>
        <v>0</v>
      </c>
      <c r="E97" s="152"/>
      <c r="F97" s="152">
        <f>'Plan RDG'!E97</f>
        <v>0</v>
      </c>
      <c r="G97" s="152"/>
      <c r="H97" s="285">
        <f t="shared" ref="H97:H107" si="98">D97+F97</f>
        <v>0</v>
      </c>
      <c r="I97" s="35">
        <f t="shared" ref="I97:I107" si="99">+E97+G97</f>
        <v>0</v>
      </c>
      <c r="J97" s="152">
        <f>'Plan RDG'!F97</f>
        <v>0</v>
      </c>
      <c r="K97" s="152">
        <f>'Plan RDG'!G97</f>
        <v>0</v>
      </c>
      <c r="L97" s="238">
        <f t="shared" ref="L97:L123" si="100">I97+J97+K97</f>
        <v>0</v>
      </c>
      <c r="M97" s="36">
        <f t="shared" ref="M97:M107" si="101">SUM(H97,J97,K97)</f>
        <v>0</v>
      </c>
      <c r="N97" s="37"/>
      <c r="O97" s="152">
        <f>'Plan RDG'!J97</f>
        <v>0</v>
      </c>
      <c r="P97" s="152">
        <f>'Plan RDG'!K97</f>
        <v>0</v>
      </c>
      <c r="Q97" s="36">
        <f t="shared" ref="Q97:Q108" si="102">SUM(O97,P97)</f>
        <v>0</v>
      </c>
      <c r="R97" s="36"/>
      <c r="S97" s="152">
        <f t="shared" si="83"/>
        <v>0</v>
      </c>
      <c r="T97" s="36">
        <f t="shared" ref="T97:T107" si="103">SUM(M97,Q97)</f>
        <v>0</v>
      </c>
      <c r="U97" s="27"/>
      <c r="V97" s="27"/>
      <c r="W97" s="27"/>
      <c r="X97" s="27"/>
      <c r="Y97" s="62"/>
      <c r="Z97" s="27"/>
      <c r="AA97" s="27"/>
      <c r="AB97" s="27"/>
      <c r="AC97" s="27"/>
      <c r="AD97" s="27"/>
      <c r="AE97" s="27"/>
      <c r="AF97" s="27"/>
    </row>
    <row r="98" spans="1:32" ht="12.75" customHeight="1" x14ac:dyDescent="0.2">
      <c r="A98" s="239" t="s">
        <v>183</v>
      </c>
      <c r="B98" s="329">
        <f>'Plan RDG'!B98</f>
        <v>0</v>
      </c>
      <c r="C98" s="152"/>
      <c r="D98" s="152">
        <f>'Plan RDG'!D98</f>
        <v>0</v>
      </c>
      <c r="E98" s="152"/>
      <c r="F98" s="152">
        <f>'Plan RDG'!E98</f>
        <v>0</v>
      </c>
      <c r="G98" s="152"/>
      <c r="H98" s="285">
        <f t="shared" si="98"/>
        <v>0</v>
      </c>
      <c r="I98" s="35">
        <f t="shared" si="99"/>
        <v>0</v>
      </c>
      <c r="J98" s="152">
        <f>'Plan RDG'!F98</f>
        <v>0</v>
      </c>
      <c r="K98" s="152">
        <f>'Plan RDG'!G98</f>
        <v>0</v>
      </c>
      <c r="L98" s="238">
        <f t="shared" si="100"/>
        <v>0</v>
      </c>
      <c r="M98" s="36">
        <f t="shared" si="101"/>
        <v>0</v>
      </c>
      <c r="N98" s="37"/>
      <c r="O98" s="152">
        <f>'Plan RDG'!J98</f>
        <v>0</v>
      </c>
      <c r="P98" s="152">
        <f>'Plan RDG'!K98</f>
        <v>0</v>
      </c>
      <c r="Q98" s="36">
        <f t="shared" si="102"/>
        <v>0</v>
      </c>
      <c r="R98" s="36"/>
      <c r="S98" s="152">
        <f t="shared" si="83"/>
        <v>0</v>
      </c>
      <c r="T98" s="36">
        <f t="shared" si="103"/>
        <v>0</v>
      </c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</row>
    <row r="99" spans="1:32" ht="12.75" customHeight="1" x14ac:dyDescent="0.2">
      <c r="A99" s="239" t="s">
        <v>184</v>
      </c>
      <c r="B99" s="329">
        <f>'Plan RDG'!B99</f>
        <v>0</v>
      </c>
      <c r="C99" s="152"/>
      <c r="D99" s="152">
        <f>'Plan RDG'!D99</f>
        <v>0</v>
      </c>
      <c r="E99" s="152"/>
      <c r="F99" s="152">
        <f>'Plan RDG'!E99</f>
        <v>0</v>
      </c>
      <c r="G99" s="152"/>
      <c r="H99" s="285">
        <f t="shared" si="98"/>
        <v>0</v>
      </c>
      <c r="I99" s="35">
        <f t="shared" si="99"/>
        <v>0</v>
      </c>
      <c r="J99" s="152">
        <f>'Plan RDG'!F99</f>
        <v>0</v>
      </c>
      <c r="K99" s="152">
        <f>'Plan RDG'!G99</f>
        <v>0</v>
      </c>
      <c r="L99" s="238">
        <f t="shared" si="100"/>
        <v>0</v>
      </c>
      <c r="M99" s="36">
        <f t="shared" si="101"/>
        <v>0</v>
      </c>
      <c r="N99" s="37"/>
      <c r="O99" s="152">
        <f>'Plan RDG'!J99</f>
        <v>0</v>
      </c>
      <c r="P99" s="152">
        <f>'Plan RDG'!K99</f>
        <v>0</v>
      </c>
      <c r="Q99" s="36">
        <f t="shared" si="102"/>
        <v>0</v>
      </c>
      <c r="R99" s="36"/>
      <c r="S99" s="152">
        <f t="shared" si="83"/>
        <v>0</v>
      </c>
      <c r="T99" s="36">
        <f t="shared" si="103"/>
        <v>0</v>
      </c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</row>
    <row r="100" spans="1:32" ht="12.75" customHeight="1" x14ac:dyDescent="0.2">
      <c r="A100" s="239" t="s">
        <v>185</v>
      </c>
      <c r="B100" s="329">
        <f>'Plan RDG'!B100</f>
        <v>0</v>
      </c>
      <c r="C100" s="152"/>
      <c r="D100" s="152">
        <f>'Plan RDG'!D100</f>
        <v>0</v>
      </c>
      <c r="E100" s="152"/>
      <c r="F100" s="152">
        <f>'Plan RDG'!E100</f>
        <v>0</v>
      </c>
      <c r="G100" s="152"/>
      <c r="H100" s="285">
        <f t="shared" si="98"/>
        <v>0</v>
      </c>
      <c r="I100" s="35">
        <f t="shared" si="99"/>
        <v>0</v>
      </c>
      <c r="J100" s="152">
        <f>'Plan RDG'!F100</f>
        <v>0</v>
      </c>
      <c r="K100" s="152">
        <f>'Plan RDG'!G100</f>
        <v>0</v>
      </c>
      <c r="L100" s="238">
        <f t="shared" si="100"/>
        <v>0</v>
      </c>
      <c r="M100" s="36">
        <f t="shared" si="101"/>
        <v>0</v>
      </c>
      <c r="N100" s="37"/>
      <c r="O100" s="152">
        <f>'Plan RDG'!J100</f>
        <v>0</v>
      </c>
      <c r="P100" s="152">
        <f>'Plan RDG'!K100</f>
        <v>0</v>
      </c>
      <c r="Q100" s="36">
        <f t="shared" si="102"/>
        <v>0</v>
      </c>
      <c r="R100" s="36"/>
      <c r="S100" s="152">
        <f t="shared" si="83"/>
        <v>0</v>
      </c>
      <c r="T100" s="36">
        <f t="shared" si="103"/>
        <v>0</v>
      </c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</row>
    <row r="101" spans="1:32" ht="25.5" customHeight="1" x14ac:dyDescent="0.2">
      <c r="A101" s="239" t="s">
        <v>186</v>
      </c>
      <c r="B101" s="329">
        <f>'Plan RDG'!B101</f>
        <v>0</v>
      </c>
      <c r="C101" s="152"/>
      <c r="D101" s="152">
        <f>'Plan RDG'!D101</f>
        <v>0</v>
      </c>
      <c r="E101" s="152"/>
      <c r="F101" s="152">
        <f>'Plan RDG'!E101</f>
        <v>0</v>
      </c>
      <c r="G101" s="152"/>
      <c r="H101" s="285">
        <f t="shared" si="98"/>
        <v>0</v>
      </c>
      <c r="I101" s="35">
        <f t="shared" si="99"/>
        <v>0</v>
      </c>
      <c r="J101" s="152">
        <f>'Plan RDG'!F101</f>
        <v>0</v>
      </c>
      <c r="K101" s="152">
        <f>'Plan RDG'!G101</f>
        <v>0</v>
      </c>
      <c r="L101" s="238">
        <f t="shared" si="100"/>
        <v>0</v>
      </c>
      <c r="M101" s="36">
        <f t="shared" si="101"/>
        <v>0</v>
      </c>
      <c r="N101" s="37"/>
      <c r="O101" s="152">
        <f>'Plan RDG'!J101</f>
        <v>0</v>
      </c>
      <c r="P101" s="152">
        <f>'Plan RDG'!K101</f>
        <v>0</v>
      </c>
      <c r="Q101" s="36">
        <f t="shared" si="102"/>
        <v>0</v>
      </c>
      <c r="R101" s="36"/>
      <c r="S101" s="152">
        <f t="shared" si="83"/>
        <v>0</v>
      </c>
      <c r="T101" s="36">
        <f t="shared" si="103"/>
        <v>0</v>
      </c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</row>
    <row r="102" spans="1:32" ht="31.5" customHeight="1" x14ac:dyDescent="0.2">
      <c r="A102" s="239" t="s">
        <v>374</v>
      </c>
      <c r="B102" s="329">
        <f>'Plan RDG'!B102</f>
        <v>0</v>
      </c>
      <c r="C102" s="152"/>
      <c r="D102" s="152">
        <f>'Plan RDG'!D102</f>
        <v>0</v>
      </c>
      <c r="E102" s="152"/>
      <c r="F102" s="152">
        <f>'Plan RDG'!E102</f>
        <v>0</v>
      </c>
      <c r="G102" s="152"/>
      <c r="H102" s="285">
        <f t="shared" si="98"/>
        <v>0</v>
      </c>
      <c r="I102" s="35">
        <f t="shared" si="99"/>
        <v>0</v>
      </c>
      <c r="J102" s="152">
        <f>'Plan RDG'!F102</f>
        <v>0</v>
      </c>
      <c r="K102" s="152">
        <f>'Plan RDG'!G102</f>
        <v>0</v>
      </c>
      <c r="L102" s="238">
        <f t="shared" si="100"/>
        <v>0</v>
      </c>
      <c r="M102" s="36">
        <f t="shared" si="101"/>
        <v>0</v>
      </c>
      <c r="N102" s="37"/>
      <c r="O102" s="152">
        <f>'Plan RDG'!J102</f>
        <v>0</v>
      </c>
      <c r="P102" s="152">
        <f>'Plan RDG'!K102</f>
        <v>0</v>
      </c>
      <c r="Q102" s="36">
        <f t="shared" si="102"/>
        <v>0</v>
      </c>
      <c r="R102" s="36"/>
      <c r="S102" s="152">
        <f t="shared" si="83"/>
        <v>0</v>
      </c>
      <c r="T102" s="36">
        <f t="shared" si="103"/>
        <v>0</v>
      </c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</row>
    <row r="103" spans="1:32" ht="12.75" customHeight="1" x14ac:dyDescent="0.2">
      <c r="A103" s="248" t="s">
        <v>188</v>
      </c>
      <c r="B103" s="329">
        <f>'Plan RDG'!B103</f>
        <v>0</v>
      </c>
      <c r="C103" s="152"/>
      <c r="D103" s="152">
        <f>'Plan RDG'!D103</f>
        <v>0</v>
      </c>
      <c r="E103" s="152"/>
      <c r="F103" s="152">
        <f>'Plan RDG'!E103</f>
        <v>0</v>
      </c>
      <c r="G103" s="152"/>
      <c r="H103" s="285">
        <f t="shared" si="98"/>
        <v>0</v>
      </c>
      <c r="I103" s="35">
        <f t="shared" si="99"/>
        <v>0</v>
      </c>
      <c r="J103" s="152">
        <f>'Plan RDG'!F103</f>
        <v>0</v>
      </c>
      <c r="K103" s="152">
        <f>'Plan RDG'!G103</f>
        <v>0</v>
      </c>
      <c r="L103" s="238">
        <f t="shared" si="100"/>
        <v>0</v>
      </c>
      <c r="M103" s="36">
        <f t="shared" si="101"/>
        <v>0</v>
      </c>
      <c r="N103" s="37"/>
      <c r="O103" s="152">
        <f>'Plan RDG'!J103</f>
        <v>0</v>
      </c>
      <c r="P103" s="152">
        <f>'Plan RDG'!K103</f>
        <v>0</v>
      </c>
      <c r="Q103" s="36">
        <f t="shared" si="102"/>
        <v>0</v>
      </c>
      <c r="R103" s="36"/>
      <c r="S103" s="152">
        <f t="shared" si="83"/>
        <v>0</v>
      </c>
      <c r="T103" s="36">
        <f t="shared" si="103"/>
        <v>0</v>
      </c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</row>
    <row r="104" spans="1:32" ht="12.75" customHeight="1" x14ac:dyDescent="0.2">
      <c r="A104" s="239" t="s">
        <v>189</v>
      </c>
      <c r="B104" s="329">
        <f>'Plan RDG'!B104</f>
        <v>0</v>
      </c>
      <c r="C104" s="152"/>
      <c r="D104" s="152">
        <f>'Plan RDG'!D104</f>
        <v>0</v>
      </c>
      <c r="E104" s="152"/>
      <c r="F104" s="152">
        <f>'Plan RDG'!E104</f>
        <v>0</v>
      </c>
      <c r="G104" s="152"/>
      <c r="H104" s="285">
        <f t="shared" si="98"/>
        <v>0</v>
      </c>
      <c r="I104" s="35">
        <f t="shared" si="99"/>
        <v>0</v>
      </c>
      <c r="J104" s="152">
        <f>'Plan RDG'!F104</f>
        <v>0</v>
      </c>
      <c r="K104" s="152">
        <f>'Plan RDG'!G104</f>
        <v>0</v>
      </c>
      <c r="L104" s="238">
        <f t="shared" si="100"/>
        <v>0</v>
      </c>
      <c r="M104" s="36">
        <f t="shared" si="101"/>
        <v>0</v>
      </c>
      <c r="N104" s="37"/>
      <c r="O104" s="152">
        <f>'Plan RDG'!J104</f>
        <v>0</v>
      </c>
      <c r="P104" s="152">
        <f>'Plan RDG'!K104</f>
        <v>0</v>
      </c>
      <c r="Q104" s="36">
        <f t="shared" si="102"/>
        <v>0</v>
      </c>
      <c r="R104" s="36"/>
      <c r="S104" s="152">
        <f t="shared" si="83"/>
        <v>0</v>
      </c>
      <c r="T104" s="36">
        <f t="shared" si="103"/>
        <v>0</v>
      </c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</row>
    <row r="105" spans="1:32" ht="12.75" customHeight="1" x14ac:dyDescent="0.2">
      <c r="A105" s="239" t="s">
        <v>190</v>
      </c>
      <c r="B105" s="329">
        <f>'Plan RDG'!B105</f>
        <v>0</v>
      </c>
      <c r="C105" s="152"/>
      <c r="D105" s="152">
        <f>'Plan RDG'!D105</f>
        <v>0</v>
      </c>
      <c r="E105" s="152"/>
      <c r="F105" s="152">
        <f>'Plan RDG'!E105</f>
        <v>0</v>
      </c>
      <c r="G105" s="152"/>
      <c r="H105" s="285">
        <f t="shared" si="98"/>
        <v>0</v>
      </c>
      <c r="I105" s="35">
        <f t="shared" si="99"/>
        <v>0</v>
      </c>
      <c r="J105" s="152">
        <f>'Plan RDG'!F105</f>
        <v>0</v>
      </c>
      <c r="K105" s="152">
        <f>'Plan RDG'!G105</f>
        <v>0</v>
      </c>
      <c r="L105" s="238">
        <f t="shared" si="100"/>
        <v>0</v>
      </c>
      <c r="M105" s="36">
        <f t="shared" si="101"/>
        <v>0</v>
      </c>
      <c r="N105" s="37"/>
      <c r="O105" s="152">
        <f>'Plan RDG'!J105</f>
        <v>0</v>
      </c>
      <c r="P105" s="152">
        <f>'Plan RDG'!K105</f>
        <v>0</v>
      </c>
      <c r="Q105" s="36">
        <f t="shared" si="102"/>
        <v>0</v>
      </c>
      <c r="R105" s="36"/>
      <c r="S105" s="152">
        <f t="shared" si="83"/>
        <v>0</v>
      </c>
      <c r="T105" s="36">
        <f t="shared" si="103"/>
        <v>0</v>
      </c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</row>
    <row r="106" spans="1:32" ht="12.75" customHeight="1" x14ac:dyDescent="0.2">
      <c r="A106" s="239" t="s">
        <v>191</v>
      </c>
      <c r="B106" s="329">
        <f>'Plan RDG'!B106</f>
        <v>0</v>
      </c>
      <c r="C106" s="152"/>
      <c r="D106" s="152">
        <f>'Plan RDG'!D106</f>
        <v>0</v>
      </c>
      <c r="E106" s="152"/>
      <c r="F106" s="152">
        <f>'Plan RDG'!E106</f>
        <v>0</v>
      </c>
      <c r="G106" s="152"/>
      <c r="H106" s="285">
        <f t="shared" si="98"/>
        <v>0</v>
      </c>
      <c r="I106" s="35">
        <f t="shared" si="99"/>
        <v>0</v>
      </c>
      <c r="J106" s="152">
        <f>'Plan RDG'!F106</f>
        <v>0</v>
      </c>
      <c r="K106" s="152">
        <f>'Plan RDG'!G106</f>
        <v>0</v>
      </c>
      <c r="L106" s="238">
        <f t="shared" si="100"/>
        <v>0</v>
      </c>
      <c r="M106" s="36">
        <f t="shared" si="101"/>
        <v>0</v>
      </c>
      <c r="N106" s="37"/>
      <c r="O106" s="152">
        <f>'Plan RDG'!J106</f>
        <v>0</v>
      </c>
      <c r="P106" s="152">
        <f>'Plan RDG'!K106</f>
        <v>0</v>
      </c>
      <c r="Q106" s="36">
        <f t="shared" si="102"/>
        <v>0</v>
      </c>
      <c r="R106" s="36"/>
      <c r="S106" s="152">
        <f t="shared" si="83"/>
        <v>0</v>
      </c>
      <c r="T106" s="36">
        <f t="shared" si="103"/>
        <v>0</v>
      </c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</row>
    <row r="107" spans="1:32" ht="12.75" customHeight="1" x14ac:dyDescent="0.2">
      <c r="A107" s="248" t="s">
        <v>192</v>
      </c>
      <c r="B107" s="329">
        <f>'Plan RDG'!B107</f>
        <v>0</v>
      </c>
      <c r="C107" s="152"/>
      <c r="D107" s="152">
        <f>'Plan RDG'!D107</f>
        <v>0</v>
      </c>
      <c r="E107" s="152"/>
      <c r="F107" s="152">
        <f>'Plan RDG'!E107</f>
        <v>0</v>
      </c>
      <c r="G107" s="152"/>
      <c r="H107" s="285">
        <f t="shared" si="98"/>
        <v>0</v>
      </c>
      <c r="I107" s="35">
        <f t="shared" si="99"/>
        <v>0</v>
      </c>
      <c r="J107" s="152">
        <f>'Plan RDG'!F107</f>
        <v>0</v>
      </c>
      <c r="K107" s="152">
        <f>'Plan RDG'!G107</f>
        <v>0</v>
      </c>
      <c r="L107" s="238">
        <f t="shared" si="100"/>
        <v>0</v>
      </c>
      <c r="M107" s="36">
        <f t="shared" si="101"/>
        <v>0</v>
      </c>
      <c r="N107" s="37"/>
      <c r="O107" s="152">
        <f>'Plan RDG'!J107</f>
        <v>0</v>
      </c>
      <c r="P107" s="152">
        <f>'Plan RDG'!K107</f>
        <v>0</v>
      </c>
      <c r="Q107" s="36">
        <f t="shared" si="102"/>
        <v>0</v>
      </c>
      <c r="R107" s="36"/>
      <c r="S107" s="152">
        <f t="shared" si="83"/>
        <v>0</v>
      </c>
      <c r="T107" s="36">
        <f t="shared" si="103"/>
        <v>0</v>
      </c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</row>
    <row r="108" spans="1:32" ht="12.75" customHeight="1" x14ac:dyDescent="0.2">
      <c r="A108" s="69" t="s">
        <v>193</v>
      </c>
      <c r="B108" s="70">
        <f>SUM(B97:B107)</f>
        <v>0</v>
      </c>
      <c r="C108" s="71"/>
      <c r="D108" s="70">
        <f t="shared" ref="D108:M108" si="104">SUM(D97:D107)</f>
        <v>0</v>
      </c>
      <c r="E108" s="70">
        <f t="shared" si="104"/>
        <v>0</v>
      </c>
      <c r="F108" s="70">
        <f t="shared" si="104"/>
        <v>0</v>
      </c>
      <c r="G108" s="70">
        <f t="shared" si="104"/>
        <v>0</v>
      </c>
      <c r="H108" s="70">
        <f t="shared" si="104"/>
        <v>0</v>
      </c>
      <c r="I108" s="70">
        <f t="shared" si="104"/>
        <v>0</v>
      </c>
      <c r="J108" s="70">
        <f t="shared" si="104"/>
        <v>0</v>
      </c>
      <c r="K108" s="70">
        <f t="shared" si="104"/>
        <v>0</v>
      </c>
      <c r="L108" s="70">
        <f t="shared" si="100"/>
        <v>0</v>
      </c>
      <c r="M108" s="70">
        <f t="shared" si="104"/>
        <v>0</v>
      </c>
      <c r="N108" s="37"/>
      <c r="O108" s="70">
        <f t="shared" ref="O108:P108" si="105">SUM(O97:O107)</f>
        <v>0</v>
      </c>
      <c r="P108" s="70">
        <f t="shared" si="105"/>
        <v>0</v>
      </c>
      <c r="Q108" s="72">
        <f t="shared" si="102"/>
        <v>0</v>
      </c>
      <c r="R108" s="37"/>
      <c r="S108" s="70">
        <f t="shared" si="83"/>
        <v>0</v>
      </c>
      <c r="T108" s="73">
        <f>SUM(T97:T107)</f>
        <v>0</v>
      </c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</row>
    <row r="109" spans="1:32" ht="12.75" customHeight="1" x14ac:dyDescent="0.2">
      <c r="A109" s="240"/>
      <c r="B109" s="329"/>
      <c r="C109" s="152"/>
      <c r="D109" s="152"/>
      <c r="E109" s="152"/>
      <c r="F109" s="152"/>
      <c r="G109" s="152"/>
      <c r="H109" s="152"/>
      <c r="I109" s="152"/>
      <c r="J109" s="152"/>
      <c r="K109" s="152"/>
      <c r="L109" s="238"/>
      <c r="M109" s="238"/>
      <c r="N109" s="37"/>
      <c r="O109" s="152"/>
      <c r="P109" s="152"/>
      <c r="Q109" s="238"/>
      <c r="R109" s="37"/>
      <c r="S109" s="152"/>
      <c r="T109" s="152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</row>
    <row r="110" spans="1:32" ht="12.75" customHeight="1" x14ac:dyDescent="0.2">
      <c r="A110" s="239" t="s">
        <v>194</v>
      </c>
      <c r="B110" s="329">
        <f>'Plan RDG'!B110</f>
        <v>0</v>
      </c>
      <c r="C110" s="152"/>
      <c r="D110" s="152">
        <f>'Plan RDG'!D110</f>
        <v>0</v>
      </c>
      <c r="E110" s="152"/>
      <c r="F110" s="152">
        <f>'Plan RDG'!E110</f>
        <v>0</v>
      </c>
      <c r="G110" s="152"/>
      <c r="H110" s="285">
        <f t="shared" ref="H110:H111" si="106">D110+F110</f>
        <v>0</v>
      </c>
      <c r="I110" s="35">
        <f t="shared" ref="I110:I111" si="107">+E110+G110</f>
        <v>0</v>
      </c>
      <c r="J110" s="152">
        <f>'Plan RDG'!F110</f>
        <v>0</v>
      </c>
      <c r="K110" s="152">
        <f>'Plan RDG'!G110</f>
        <v>0</v>
      </c>
      <c r="L110" s="238">
        <f t="shared" si="100"/>
        <v>0</v>
      </c>
      <c r="M110" s="36">
        <f>SUM(H110,J110,K110)</f>
        <v>0</v>
      </c>
      <c r="N110" s="37"/>
      <c r="O110" s="152">
        <f>'Plan RDG'!J110</f>
        <v>0</v>
      </c>
      <c r="P110" s="152">
        <f>'Plan RDG'!K110</f>
        <v>0</v>
      </c>
      <c r="Q110" s="36">
        <f t="shared" ref="Q110:Q112" si="108">SUM(O110,P110)</f>
        <v>0</v>
      </c>
      <c r="R110" s="36"/>
      <c r="S110" s="152">
        <f t="shared" si="83"/>
        <v>0</v>
      </c>
      <c r="T110" s="36">
        <f t="shared" ref="T110:T112" si="109">SUM(M110,Q110)</f>
        <v>0</v>
      </c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</row>
    <row r="111" spans="1:32" ht="12.75" customHeight="1" x14ac:dyDescent="0.2">
      <c r="A111" s="239" t="s">
        <v>195</v>
      </c>
      <c r="B111" s="329">
        <f>'Plan RDG'!B111</f>
        <v>0</v>
      </c>
      <c r="C111" s="152"/>
      <c r="D111" s="152">
        <f>'Plan RDG'!D111</f>
        <v>0</v>
      </c>
      <c r="E111" s="152"/>
      <c r="F111" s="152">
        <f>'Plan RDG'!E111</f>
        <v>0</v>
      </c>
      <c r="G111" s="152"/>
      <c r="H111" s="285">
        <f t="shared" si="106"/>
        <v>0</v>
      </c>
      <c r="I111" s="35">
        <f t="shared" si="107"/>
        <v>0</v>
      </c>
      <c r="J111" s="152">
        <f>'Plan RDG'!F111</f>
        <v>0</v>
      </c>
      <c r="K111" s="152">
        <f>'Plan RDG'!G111</f>
        <v>0</v>
      </c>
      <c r="L111" s="238">
        <f t="shared" si="100"/>
        <v>0</v>
      </c>
      <c r="M111" s="36">
        <f>SUM(H111,J111,K111)</f>
        <v>0</v>
      </c>
      <c r="N111" s="37"/>
      <c r="O111" s="152">
        <f>'Plan RDG'!J111</f>
        <v>0</v>
      </c>
      <c r="P111" s="152">
        <f>'Plan RDG'!K111</f>
        <v>0</v>
      </c>
      <c r="Q111" s="36">
        <f t="shared" si="108"/>
        <v>0</v>
      </c>
      <c r="R111" s="36"/>
      <c r="S111" s="152">
        <f t="shared" si="83"/>
        <v>0</v>
      </c>
      <c r="T111" s="36">
        <f t="shared" si="109"/>
        <v>0</v>
      </c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</row>
    <row r="112" spans="1:32" ht="12.75" customHeight="1" x14ac:dyDescent="0.2">
      <c r="A112" s="69" t="s">
        <v>196</v>
      </c>
      <c r="B112" s="70">
        <f>SUM(B110:B111)</f>
        <v>0</v>
      </c>
      <c r="C112" s="54"/>
      <c r="D112" s="70">
        <f t="shared" ref="D112:K112" si="110">SUM(D110:D111)</f>
        <v>0</v>
      </c>
      <c r="E112" s="70">
        <f t="shared" si="110"/>
        <v>0</v>
      </c>
      <c r="F112" s="70">
        <f t="shared" si="110"/>
        <v>0</v>
      </c>
      <c r="G112" s="70">
        <f t="shared" si="110"/>
        <v>0</v>
      </c>
      <c r="H112" s="70">
        <f t="shared" si="110"/>
        <v>0</v>
      </c>
      <c r="I112" s="70">
        <f t="shared" si="110"/>
        <v>0</v>
      </c>
      <c r="J112" s="70">
        <f t="shared" si="110"/>
        <v>0</v>
      </c>
      <c r="K112" s="70">
        <f t="shared" si="110"/>
        <v>0</v>
      </c>
      <c r="L112" s="70">
        <f t="shared" si="100"/>
        <v>0</v>
      </c>
      <c r="M112" s="73">
        <f>SUM(H112, J112,K112)</f>
        <v>0</v>
      </c>
      <c r="N112" s="37"/>
      <c r="O112" s="70">
        <f t="shared" ref="O112:P112" si="111">SUM(O110:O111)</f>
        <v>0</v>
      </c>
      <c r="P112" s="70">
        <f t="shared" si="111"/>
        <v>0</v>
      </c>
      <c r="Q112" s="72">
        <f t="shared" si="108"/>
        <v>0</v>
      </c>
      <c r="R112" s="37"/>
      <c r="S112" s="70">
        <f t="shared" si="83"/>
        <v>0</v>
      </c>
      <c r="T112" s="72">
        <f t="shared" si="109"/>
        <v>0</v>
      </c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</row>
    <row r="113" spans="1:32" ht="12.75" customHeight="1" x14ac:dyDescent="0.2">
      <c r="A113" s="240"/>
      <c r="B113" s="154"/>
      <c r="C113" s="152"/>
      <c r="D113" s="154"/>
      <c r="E113" s="154"/>
      <c r="F113" s="154"/>
      <c r="G113" s="154"/>
      <c r="H113" s="154"/>
      <c r="I113" s="154"/>
      <c r="J113" s="154"/>
      <c r="K113" s="154"/>
      <c r="L113" s="294"/>
      <c r="M113" s="243"/>
      <c r="N113" s="37"/>
      <c r="O113" s="154"/>
      <c r="P113" s="154"/>
      <c r="Q113" s="246"/>
      <c r="R113" s="37"/>
      <c r="S113" s="154"/>
      <c r="T113" s="249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</row>
    <row r="114" spans="1:32" ht="12.75" customHeight="1" x14ac:dyDescent="0.2">
      <c r="A114" s="239" t="s">
        <v>197</v>
      </c>
      <c r="B114" s="329">
        <f>'Plan RDG'!B114</f>
        <v>0</v>
      </c>
      <c r="C114" s="152"/>
      <c r="D114" s="152">
        <f>'Plan RDG'!D114</f>
        <v>0</v>
      </c>
      <c r="E114" s="154"/>
      <c r="F114" s="152">
        <f>'Plan RDG'!E114</f>
        <v>0</v>
      </c>
      <c r="G114" s="154"/>
      <c r="H114" s="285">
        <f t="shared" ref="H114:H116" si="112">D114+F114</f>
        <v>0</v>
      </c>
      <c r="I114" s="35">
        <f t="shared" ref="I114:I116" si="113">+E114+G114</f>
        <v>0</v>
      </c>
      <c r="J114" s="152">
        <f>'Plan RDG'!F114</f>
        <v>0</v>
      </c>
      <c r="K114" s="152">
        <f>'Plan RDG'!G114</f>
        <v>0</v>
      </c>
      <c r="L114" s="238">
        <f t="shared" si="100"/>
        <v>0</v>
      </c>
      <c r="M114" s="36">
        <f>SUM(H114,J114,K114)</f>
        <v>0</v>
      </c>
      <c r="N114" s="37"/>
      <c r="O114" s="152">
        <f>'Plan RDG'!J114</f>
        <v>0</v>
      </c>
      <c r="P114" s="152">
        <f>'Plan RDG'!K114</f>
        <v>0</v>
      </c>
      <c r="Q114" s="36">
        <f t="shared" ref="Q114:Q117" si="114">SUM(O114,P114)</f>
        <v>0</v>
      </c>
      <c r="R114" s="36"/>
      <c r="S114" s="152">
        <f t="shared" si="83"/>
        <v>0</v>
      </c>
      <c r="T114" s="36">
        <f t="shared" ref="T114:T117" si="115">SUM(M114,Q114)</f>
        <v>0</v>
      </c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</row>
    <row r="115" spans="1:32" ht="12.75" customHeight="1" x14ac:dyDescent="0.2">
      <c r="A115" s="239" t="s">
        <v>198</v>
      </c>
      <c r="B115" s="329">
        <f>'Plan RDG'!B115</f>
        <v>0</v>
      </c>
      <c r="C115" s="152"/>
      <c r="D115" s="152">
        <f>'Plan RDG'!D115</f>
        <v>0</v>
      </c>
      <c r="E115" s="154"/>
      <c r="F115" s="152">
        <f>'Plan RDG'!E115</f>
        <v>0</v>
      </c>
      <c r="G115" s="154"/>
      <c r="H115" s="285">
        <f t="shared" si="112"/>
        <v>0</v>
      </c>
      <c r="I115" s="35">
        <f t="shared" si="113"/>
        <v>0</v>
      </c>
      <c r="J115" s="152">
        <f>'Plan RDG'!F115</f>
        <v>0</v>
      </c>
      <c r="K115" s="152">
        <f>'Plan RDG'!G115</f>
        <v>0</v>
      </c>
      <c r="L115" s="238">
        <f t="shared" si="100"/>
        <v>0</v>
      </c>
      <c r="M115" s="36">
        <f>SUM(H115,J115,K115)</f>
        <v>0</v>
      </c>
      <c r="N115" s="37"/>
      <c r="O115" s="152">
        <f>'Plan RDG'!J115</f>
        <v>0</v>
      </c>
      <c r="P115" s="152">
        <f>'Plan RDG'!K115</f>
        <v>0</v>
      </c>
      <c r="Q115" s="36">
        <f t="shared" si="114"/>
        <v>0</v>
      </c>
      <c r="R115" s="36"/>
      <c r="S115" s="152">
        <f t="shared" si="83"/>
        <v>0</v>
      </c>
      <c r="T115" s="36">
        <f t="shared" si="115"/>
        <v>0</v>
      </c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</row>
    <row r="116" spans="1:32" ht="12.75" customHeight="1" x14ac:dyDescent="0.2">
      <c r="A116" s="250" t="s">
        <v>199</v>
      </c>
      <c r="B116" s="329">
        <f>'Plan RDG'!B116</f>
        <v>0</v>
      </c>
      <c r="C116" s="152"/>
      <c r="D116" s="152">
        <f>'Plan RDG'!D116</f>
        <v>0</v>
      </c>
      <c r="E116" s="152"/>
      <c r="F116" s="152">
        <f>'Plan RDG'!E116</f>
        <v>0</v>
      </c>
      <c r="G116" s="152"/>
      <c r="H116" s="285">
        <f t="shared" si="112"/>
        <v>0</v>
      </c>
      <c r="I116" s="35">
        <f t="shared" si="113"/>
        <v>0</v>
      </c>
      <c r="J116" s="152">
        <f>'Plan RDG'!F116</f>
        <v>0</v>
      </c>
      <c r="K116" s="152">
        <f>'Plan RDG'!G116</f>
        <v>0</v>
      </c>
      <c r="L116" s="238">
        <f t="shared" si="100"/>
        <v>0</v>
      </c>
      <c r="M116" s="36">
        <f>SUM(H116,J116,K116)</f>
        <v>0</v>
      </c>
      <c r="N116" s="37"/>
      <c r="O116" s="152">
        <f>'Plan RDG'!J116</f>
        <v>0</v>
      </c>
      <c r="P116" s="152">
        <f>'Plan RDG'!K116</f>
        <v>0</v>
      </c>
      <c r="Q116" s="36">
        <f t="shared" si="114"/>
        <v>0</v>
      </c>
      <c r="R116" s="36"/>
      <c r="S116" s="152">
        <f t="shared" si="83"/>
        <v>0</v>
      </c>
      <c r="T116" s="36">
        <f t="shared" si="115"/>
        <v>0</v>
      </c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</row>
    <row r="117" spans="1:32" ht="12.75" customHeight="1" x14ac:dyDescent="0.2">
      <c r="A117" s="69" t="s">
        <v>200</v>
      </c>
      <c r="B117" s="74">
        <f>SUM(B114:B116)</f>
        <v>0</v>
      </c>
      <c r="C117" s="152"/>
      <c r="D117" s="74">
        <f t="shared" ref="D117:K117" si="116">SUM(D114:D116)</f>
        <v>0</v>
      </c>
      <c r="E117" s="74">
        <f t="shared" si="116"/>
        <v>0</v>
      </c>
      <c r="F117" s="74">
        <f t="shared" si="116"/>
        <v>0</v>
      </c>
      <c r="G117" s="74">
        <f t="shared" si="116"/>
        <v>0</v>
      </c>
      <c r="H117" s="74">
        <f t="shared" si="116"/>
        <v>0</v>
      </c>
      <c r="I117" s="74">
        <f t="shared" si="116"/>
        <v>0</v>
      </c>
      <c r="J117" s="74">
        <f t="shared" si="116"/>
        <v>0</v>
      </c>
      <c r="K117" s="74">
        <f t="shared" si="116"/>
        <v>0</v>
      </c>
      <c r="L117" s="74">
        <f t="shared" si="100"/>
        <v>0</v>
      </c>
      <c r="M117" s="73">
        <f>SUM(H117, J117,K117)</f>
        <v>0</v>
      </c>
      <c r="N117" s="37"/>
      <c r="O117" s="74">
        <f t="shared" ref="O117:P117" si="117">SUM(O114:O116)</f>
        <v>0</v>
      </c>
      <c r="P117" s="74">
        <f t="shared" si="117"/>
        <v>0</v>
      </c>
      <c r="Q117" s="72">
        <f t="shared" si="114"/>
        <v>0</v>
      </c>
      <c r="R117" s="37"/>
      <c r="S117" s="74">
        <f t="shared" si="83"/>
        <v>0</v>
      </c>
      <c r="T117" s="72">
        <f t="shared" si="115"/>
        <v>0</v>
      </c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</row>
    <row r="118" spans="1:32" ht="12.75" customHeight="1" x14ac:dyDescent="0.2">
      <c r="A118" s="240"/>
      <c r="B118" s="329"/>
      <c r="C118" s="152"/>
      <c r="D118" s="152"/>
      <c r="E118" s="152"/>
      <c r="F118" s="152"/>
      <c r="G118" s="152"/>
      <c r="H118" s="152"/>
      <c r="I118" s="152"/>
      <c r="J118" s="152"/>
      <c r="K118" s="152"/>
      <c r="L118" s="238"/>
      <c r="M118" s="238"/>
      <c r="N118" s="37"/>
      <c r="O118" s="152"/>
      <c r="P118" s="152"/>
      <c r="Q118" s="238"/>
      <c r="R118" s="37"/>
      <c r="S118" s="152"/>
      <c r="T118" s="152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</row>
    <row r="119" spans="1:32" ht="12.75" customHeight="1" x14ac:dyDescent="0.2">
      <c r="A119" s="239" t="s">
        <v>201</v>
      </c>
      <c r="B119" s="329">
        <f>'Plan RDG'!B119</f>
        <v>0</v>
      </c>
      <c r="C119" s="152"/>
      <c r="D119" s="152">
        <f>'Plan RDG'!D119</f>
        <v>0</v>
      </c>
      <c r="E119" s="152"/>
      <c r="F119" s="152">
        <f>'Plan RDG'!E119</f>
        <v>0</v>
      </c>
      <c r="G119" s="152"/>
      <c r="H119" s="285">
        <f t="shared" ref="H119:H120" si="118">D119+F119</f>
        <v>0</v>
      </c>
      <c r="I119" s="35">
        <f t="shared" ref="I119:I120" si="119">+E119+G119</f>
        <v>0</v>
      </c>
      <c r="J119" s="152">
        <f>'Plan RDG'!F119</f>
        <v>0</v>
      </c>
      <c r="K119" s="152">
        <f>'Plan RDG'!G119</f>
        <v>0</v>
      </c>
      <c r="L119" s="238">
        <f t="shared" si="100"/>
        <v>0</v>
      </c>
      <c r="M119" s="36">
        <f>SUM(H119,J119,K119)</f>
        <v>0</v>
      </c>
      <c r="N119" s="37"/>
      <c r="O119" s="152">
        <f>'Plan RDG'!J119</f>
        <v>0</v>
      </c>
      <c r="P119" s="152">
        <f>'Plan RDG'!K119</f>
        <v>0</v>
      </c>
      <c r="Q119" s="36">
        <f t="shared" ref="Q119:Q121" si="120">SUM(O119,P119)</f>
        <v>0</v>
      </c>
      <c r="R119" s="36"/>
      <c r="S119" s="152">
        <f t="shared" si="83"/>
        <v>0</v>
      </c>
      <c r="T119" s="36">
        <f t="shared" ref="T119:T121" si="121">SUM(M119,Q119)</f>
        <v>0</v>
      </c>
      <c r="U119" s="62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</row>
    <row r="120" spans="1:32" ht="12.75" customHeight="1" x14ac:dyDescent="0.2">
      <c r="A120" s="239" t="s">
        <v>202</v>
      </c>
      <c r="B120" s="329">
        <f>'Plan RDG'!B120</f>
        <v>0</v>
      </c>
      <c r="C120" s="152"/>
      <c r="D120" s="152">
        <f>'Plan RDG'!D120</f>
        <v>0</v>
      </c>
      <c r="E120" s="152"/>
      <c r="F120" s="152">
        <f>'Plan RDG'!E120</f>
        <v>0</v>
      </c>
      <c r="G120" s="152"/>
      <c r="H120" s="285">
        <f t="shared" si="118"/>
        <v>0</v>
      </c>
      <c r="I120" s="35">
        <f t="shared" si="119"/>
        <v>0</v>
      </c>
      <c r="J120" s="152">
        <f>'Plan RDG'!F120</f>
        <v>0</v>
      </c>
      <c r="K120" s="152">
        <f>'Plan RDG'!G120</f>
        <v>0</v>
      </c>
      <c r="L120" s="238">
        <f t="shared" si="100"/>
        <v>0</v>
      </c>
      <c r="M120" s="36">
        <f>SUM(H120,J120,K120)</f>
        <v>0</v>
      </c>
      <c r="N120" s="37"/>
      <c r="O120" s="152">
        <f>'Plan RDG'!J120</f>
        <v>0</v>
      </c>
      <c r="P120" s="152">
        <f>'Plan RDG'!K120</f>
        <v>0</v>
      </c>
      <c r="Q120" s="36">
        <f t="shared" si="120"/>
        <v>0</v>
      </c>
      <c r="R120" s="36"/>
      <c r="S120" s="152">
        <f t="shared" si="83"/>
        <v>0</v>
      </c>
      <c r="T120" s="36">
        <f t="shared" si="121"/>
        <v>0</v>
      </c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</row>
    <row r="121" spans="1:32" ht="12.75" customHeight="1" x14ac:dyDescent="0.2">
      <c r="A121" s="69" t="s">
        <v>203</v>
      </c>
      <c r="B121" s="73">
        <f>SUM(B119:B120)</f>
        <v>0</v>
      </c>
      <c r="C121" s="152"/>
      <c r="D121" s="73">
        <f t="shared" ref="D121:K121" si="122">SUM(D119:D120)</f>
        <v>0</v>
      </c>
      <c r="E121" s="73">
        <f t="shared" si="122"/>
        <v>0</v>
      </c>
      <c r="F121" s="73">
        <f t="shared" si="122"/>
        <v>0</v>
      </c>
      <c r="G121" s="73">
        <f t="shared" si="122"/>
        <v>0</v>
      </c>
      <c r="H121" s="73">
        <f t="shared" si="122"/>
        <v>0</v>
      </c>
      <c r="I121" s="73">
        <f t="shared" si="122"/>
        <v>0</v>
      </c>
      <c r="J121" s="73">
        <f t="shared" si="122"/>
        <v>0</v>
      </c>
      <c r="K121" s="73">
        <f t="shared" si="122"/>
        <v>0</v>
      </c>
      <c r="L121" s="73">
        <f t="shared" si="100"/>
        <v>0</v>
      </c>
      <c r="M121" s="73">
        <f>SUM(H121, J121,K121)</f>
        <v>0</v>
      </c>
      <c r="N121" s="37"/>
      <c r="O121" s="73">
        <f t="shared" ref="O121:P121" si="123">SUM(O119:O120)</f>
        <v>0</v>
      </c>
      <c r="P121" s="73">
        <f t="shared" si="123"/>
        <v>0</v>
      </c>
      <c r="Q121" s="72">
        <f t="shared" si="120"/>
        <v>0</v>
      </c>
      <c r="R121" s="37"/>
      <c r="S121" s="73">
        <f t="shared" si="83"/>
        <v>0</v>
      </c>
      <c r="T121" s="72">
        <f t="shared" si="121"/>
        <v>0</v>
      </c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</row>
    <row r="122" spans="1:32" ht="12.75" customHeight="1" x14ac:dyDescent="0.2">
      <c r="A122" s="247"/>
      <c r="B122" s="329"/>
      <c r="C122" s="152"/>
      <c r="D122" s="152"/>
      <c r="E122" s="152"/>
      <c r="F122" s="152"/>
      <c r="G122" s="152"/>
      <c r="H122" s="152"/>
      <c r="I122" s="152"/>
      <c r="J122" s="152"/>
      <c r="K122" s="152"/>
      <c r="L122" s="238"/>
      <c r="M122" s="238"/>
      <c r="N122" s="37"/>
      <c r="O122" s="152"/>
      <c r="P122" s="152"/>
      <c r="Q122" s="238"/>
      <c r="R122" s="37"/>
      <c r="S122" s="152"/>
      <c r="T122" s="152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</row>
    <row r="123" spans="1:32" ht="12.75" customHeight="1" x14ac:dyDescent="0.2">
      <c r="A123" s="75" t="s">
        <v>204</v>
      </c>
      <c r="B123" s="330">
        <f>'Plan RDG'!B123</f>
        <v>0</v>
      </c>
      <c r="C123" s="72"/>
      <c r="D123" s="72">
        <f>'Plan RDG'!D123</f>
        <v>0</v>
      </c>
      <c r="E123" s="72"/>
      <c r="F123" s="72">
        <f>'Plan RDG'!E123</f>
        <v>0</v>
      </c>
      <c r="G123" s="72"/>
      <c r="H123" s="72"/>
      <c r="I123" s="72"/>
      <c r="J123" s="72">
        <f>'Plan RDG'!F123</f>
        <v>0</v>
      </c>
      <c r="K123" s="72">
        <f>'Plan RDG'!G123</f>
        <v>0</v>
      </c>
      <c r="L123" s="72">
        <f t="shared" si="100"/>
        <v>0</v>
      </c>
      <c r="M123" s="72">
        <f>SUM(H123,J123,K123)</f>
        <v>0</v>
      </c>
      <c r="N123" s="72"/>
      <c r="O123" s="72">
        <f>'Plan RDG'!J123</f>
        <v>0</v>
      </c>
      <c r="P123" s="72">
        <f>'Plan RDG'!K123</f>
        <v>0</v>
      </c>
      <c r="Q123" s="72">
        <f>SUM(O123,P123)</f>
        <v>0</v>
      </c>
      <c r="R123" s="72"/>
      <c r="S123" s="72">
        <f t="shared" si="83"/>
        <v>0</v>
      </c>
      <c r="T123" s="72">
        <f>SUM(M123,Q123)</f>
        <v>0</v>
      </c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</row>
    <row r="124" spans="1:32" ht="12.75" customHeight="1" x14ac:dyDescent="0.2">
      <c r="A124" s="236"/>
      <c r="B124" s="329"/>
      <c r="C124" s="152"/>
      <c r="D124" s="152"/>
      <c r="E124" s="152"/>
      <c r="F124" s="152"/>
      <c r="G124" s="152"/>
      <c r="H124" s="152"/>
      <c r="I124" s="152"/>
      <c r="J124" s="152"/>
      <c r="K124" s="152"/>
      <c r="L124" s="238"/>
      <c r="M124" s="238"/>
      <c r="N124" s="37"/>
      <c r="O124" s="152"/>
      <c r="P124" s="152"/>
      <c r="Q124" s="238"/>
      <c r="R124" s="37"/>
      <c r="S124" s="152"/>
      <c r="T124" s="152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</row>
    <row r="125" spans="1:32" ht="12.75" customHeight="1" x14ac:dyDescent="0.2">
      <c r="A125" s="236"/>
      <c r="B125" s="329"/>
      <c r="C125" s="152"/>
      <c r="D125" s="152"/>
      <c r="E125" s="152"/>
      <c r="F125" s="152"/>
      <c r="G125" s="152"/>
      <c r="H125" s="152"/>
      <c r="I125" s="152"/>
      <c r="J125" s="152"/>
      <c r="K125" s="152"/>
      <c r="L125" s="238"/>
      <c r="M125" s="238"/>
      <c r="N125" s="37"/>
      <c r="O125" s="152"/>
      <c r="P125" s="152"/>
      <c r="Q125" s="238"/>
      <c r="R125" s="37"/>
      <c r="S125" s="152"/>
      <c r="T125" s="152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</row>
    <row r="126" spans="1:32" ht="12.75" customHeight="1" x14ac:dyDescent="0.2">
      <c r="A126" s="76" t="s">
        <v>205</v>
      </c>
      <c r="B126" s="77">
        <f>SUM(B93,B108,B112,B117,B121,B123)</f>
        <v>0</v>
      </c>
      <c r="C126" s="78"/>
      <c r="D126" s="77">
        <f t="shared" ref="D126:L126" si="124">SUM(D93,D108,D112,D117,D121,D123)</f>
        <v>0</v>
      </c>
      <c r="E126" s="77">
        <f t="shared" si="124"/>
        <v>0</v>
      </c>
      <c r="F126" s="77">
        <f t="shared" si="124"/>
        <v>0</v>
      </c>
      <c r="G126" s="77">
        <f t="shared" si="124"/>
        <v>0</v>
      </c>
      <c r="H126" s="77">
        <f t="shared" si="124"/>
        <v>0</v>
      </c>
      <c r="I126" s="77">
        <f t="shared" si="124"/>
        <v>0</v>
      </c>
      <c r="J126" s="77">
        <f t="shared" si="124"/>
        <v>0</v>
      </c>
      <c r="K126" s="77">
        <f t="shared" si="124"/>
        <v>0</v>
      </c>
      <c r="L126" s="77">
        <f t="shared" si="124"/>
        <v>0</v>
      </c>
      <c r="M126" s="77">
        <f>SUM(M93,M108,M112,M117,M121,M123)</f>
        <v>0</v>
      </c>
      <c r="N126" s="79"/>
      <c r="O126" s="77">
        <f t="shared" ref="O126:P126" si="125">SUM(O93,O108,O112,O117,O121,O123)</f>
        <v>0</v>
      </c>
      <c r="P126" s="77">
        <f t="shared" si="125"/>
        <v>0</v>
      </c>
      <c r="Q126" s="80">
        <f>SUM(O126,P126)</f>
        <v>0</v>
      </c>
      <c r="R126" s="81"/>
      <c r="S126" s="77">
        <f t="shared" si="83"/>
        <v>0</v>
      </c>
      <c r="T126" s="80">
        <f>SUM(M126,Q126)</f>
        <v>0</v>
      </c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</row>
    <row r="127" spans="1:32" ht="12.75" customHeight="1" x14ac:dyDescent="0.2">
      <c r="A127" s="248"/>
      <c r="B127" s="319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</row>
    <row r="128" spans="1:32" x14ac:dyDescent="0.2">
      <c r="A128" s="32"/>
      <c r="B128" s="320" t="s">
        <v>88</v>
      </c>
      <c r="C128" s="82"/>
      <c r="D128" s="396" t="s">
        <v>298</v>
      </c>
      <c r="E128" s="399"/>
      <c r="F128" s="399"/>
      <c r="G128" s="399"/>
      <c r="H128" s="399"/>
      <c r="I128" s="399"/>
      <c r="J128" s="400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</row>
    <row r="129" spans="1:35" ht="45" customHeight="1" x14ac:dyDescent="0.25">
      <c r="A129" s="300" t="s">
        <v>376</v>
      </c>
      <c r="B129" s="331" t="str">
        <f>IF(AND(L126=0, M126=0),"OK",IF( L126=0,"Molimo objasniti razliku između ostvarenog i planiranog",IF( (M126/L126)-1&lt;=-0.3,"Molimo objasniti razliku između ostvarenog i planiranog","OK")))</f>
        <v>OK</v>
      </c>
      <c r="C129" s="27"/>
      <c r="D129" s="392"/>
      <c r="E129" s="401"/>
      <c r="F129" s="401"/>
      <c r="G129" s="401"/>
      <c r="H129" s="401"/>
      <c r="I129" s="401"/>
      <c r="J129" s="402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</row>
    <row r="130" spans="1:35" ht="37.5" customHeight="1" x14ac:dyDescent="0.2">
      <c r="A130" s="26"/>
      <c r="B130" s="321"/>
      <c r="C130" s="83"/>
      <c r="D130" s="84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</row>
    <row r="131" spans="1:35" ht="20.25" customHeight="1" x14ac:dyDescent="0.2">
      <c r="A131" s="85" t="s">
        <v>206</v>
      </c>
      <c r="B131" s="320" t="s">
        <v>88</v>
      </c>
      <c r="C131" s="85"/>
      <c r="D131" s="396" t="s">
        <v>299</v>
      </c>
      <c r="E131" s="352"/>
      <c r="F131" s="352"/>
      <c r="G131" s="352"/>
      <c r="H131" s="352"/>
      <c r="I131" s="352"/>
      <c r="J131" s="380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</row>
    <row r="132" spans="1:35" ht="63" customHeight="1" x14ac:dyDescent="0.25">
      <c r="A132" s="87" t="s">
        <v>300</v>
      </c>
      <c r="B132" s="331" t="str">
        <f>IF(AND(H15=0,I15=0), "OK", IF(H15=0, "Molimo objasniti razliku između ostvarenog i planiranog", IF((I15/H15)-1&gt;=20%, "Molimo objasniti razliku između ostvarenog i planiranog", IF((I15/H15)-1&lt;=-40%, "Molimo objasniti razliku između ostvarenog i planiranog", "OK"))))</f>
        <v>OK</v>
      </c>
      <c r="C132" s="88"/>
      <c r="D132" s="392"/>
      <c r="E132" s="352"/>
      <c r="F132" s="352"/>
      <c r="G132" s="352"/>
      <c r="H132" s="352"/>
      <c r="I132" s="352"/>
      <c r="J132" s="380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</row>
    <row r="133" spans="1:35" ht="41.25" customHeight="1" x14ac:dyDescent="0.25">
      <c r="A133" s="87" t="s">
        <v>301</v>
      </c>
      <c r="B133" s="331" t="str">
        <f>IF(AND(H22=0,I22=0), "OK", IF(H22=0, "Molimo objasniti razliku između ostvarenog i planiranog", IF((I22/H22)-1&gt;=20%, "Molimo objasniti razliku između ostvarenog i planiranog", IF((I22/H22)-1&lt;=-40%, "Molimo objasniti razliku između ostvarenog i planiranog", "OK"))))</f>
        <v>OK</v>
      </c>
      <c r="C133" s="88"/>
      <c r="D133" s="392"/>
      <c r="E133" s="352"/>
      <c r="F133" s="352"/>
      <c r="G133" s="352"/>
      <c r="H133" s="352"/>
      <c r="I133" s="352"/>
      <c r="J133" s="380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</row>
    <row r="134" spans="1:35" ht="27.75" customHeight="1" x14ac:dyDescent="0.25">
      <c r="A134" s="87" t="s">
        <v>210</v>
      </c>
      <c r="B134" s="331" t="str">
        <f>IF(AND(H26=0,I26=0), "OK", IF(H26=0, "Molimo objasniti razliku između ostvarenog i planiranog", IF((I26/H26)-1&gt;=20%, "Molimo objasniti razliku između ostvarenog i planiranog", IF((I26/H26)-1&lt;=-40%, "Molimo objasniti razliku između ostvarenog i planiranog", "OK"))))</f>
        <v>OK</v>
      </c>
      <c r="C134" s="88"/>
      <c r="D134" s="392"/>
      <c r="E134" s="352"/>
      <c r="F134" s="352"/>
      <c r="G134" s="352"/>
      <c r="H134" s="352"/>
      <c r="I134" s="352"/>
      <c r="J134" s="380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</row>
    <row r="135" spans="1:35" ht="27.75" customHeight="1" x14ac:dyDescent="0.25">
      <c r="A135" s="87" t="s">
        <v>211</v>
      </c>
      <c r="B135" s="331" t="str">
        <f>IF(AND(H33=0,I33=0), "OK", IF(H33=0, "Molimo objasniti razliku između ostvarenog i planiranog", IF((I33/H33)-1&gt;=20%, "Molimo objasniti razliku između ostvarenog i planiranog", IF((I33/H33)-1&lt;=-40%, "Molimo objasniti razliku između ostvarenog i planiranog", "OK"))))</f>
        <v>OK</v>
      </c>
      <c r="C135" s="88"/>
      <c r="D135" s="392"/>
      <c r="E135" s="352"/>
      <c r="F135" s="352"/>
      <c r="G135" s="352"/>
      <c r="H135" s="352"/>
      <c r="I135" s="352"/>
      <c r="J135" s="380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</row>
    <row r="136" spans="1:35" ht="27.75" customHeight="1" x14ac:dyDescent="0.25">
      <c r="A136" s="87" t="s">
        <v>212</v>
      </c>
      <c r="B136" s="331" t="str">
        <f>IF(AND(H38=0,I38=0), "OK", IF(H38=0, "Molimo objasniti razliku između ostvarenog i planiranog", IF((I38/H38)-1&gt;=20%, "Molimo objasniti razliku između ostvarenog i planiranog", IF((I38/H38)-1&lt;=-40%, "Molimo objasniti razliku između ostvarenog i planiranog", "OK"))))</f>
        <v>OK</v>
      </c>
      <c r="C136" s="88"/>
      <c r="D136" s="392"/>
      <c r="E136" s="352"/>
      <c r="F136" s="352"/>
      <c r="G136" s="352"/>
      <c r="H136" s="352"/>
      <c r="I136" s="352"/>
      <c r="J136" s="380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</row>
    <row r="137" spans="1:35" ht="27.75" customHeight="1" x14ac:dyDescent="0.25">
      <c r="A137" s="87" t="s">
        <v>302</v>
      </c>
      <c r="B137" s="331" t="str">
        <f>IF(AND(H47=0,I47=0), "OK", IF(H47=0, "Molimo objasniti razliku između ostvarenog i planiranog", IF((I47/H47)-1&gt;=20%, "Molimo objasniti razliku između ostvarenog i planiranog", IF((I47/H47)-1&lt;=-40%, "Molimo objasniti razliku između ostvarenog i planiranog", "OK"))))</f>
        <v>OK</v>
      </c>
      <c r="C137" s="88"/>
      <c r="D137" s="392"/>
      <c r="E137" s="352"/>
      <c r="F137" s="352"/>
      <c r="G137" s="352"/>
      <c r="H137" s="352"/>
      <c r="I137" s="352"/>
      <c r="J137" s="380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</row>
    <row r="138" spans="1:35" ht="27.75" customHeight="1" x14ac:dyDescent="0.25">
      <c r="A138" s="87" t="s">
        <v>214</v>
      </c>
      <c r="B138" s="331" t="str">
        <f>IF(AND(H55=0,I55=0), "OK", IF(H55=0, "Molimo objasniti razliku između ostvarenog i planiranog", IF((I55/H55)-1&gt;=20%, "Molimo objasniti razliku između ostvarenog i planiranog", IF((I55/H55)-1&lt;=-40%, "Molimo objasniti razliku između ostvarenog i planiranog", "OK"))))</f>
        <v>OK</v>
      </c>
      <c r="C138" s="88"/>
      <c r="D138" s="392"/>
      <c r="E138" s="352"/>
      <c r="F138" s="352"/>
      <c r="G138" s="352"/>
      <c r="H138" s="352"/>
      <c r="I138" s="352"/>
      <c r="J138" s="380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</row>
    <row r="139" spans="1:35" ht="27.75" customHeight="1" x14ac:dyDescent="0.25">
      <c r="A139" s="89" t="s">
        <v>215</v>
      </c>
      <c r="B139" s="331" t="str">
        <f>IF(AND(H60=0,I60=0), "OK", IF(H60=0, "Molimo objasniti razliku između ostvarenog i planiranog", IF((I60/H60)-1&gt;=20%, "Molimo objasniti razliku između ostvarenog i planiranog", IF((I60/H60)-1&lt;=-40%, "Molimo objasniti razliku između ostvarenog i planiranog", "OK"))))</f>
        <v>OK</v>
      </c>
      <c r="C139" s="90"/>
      <c r="D139" s="392"/>
      <c r="E139" s="352"/>
      <c r="F139" s="352"/>
      <c r="G139" s="352"/>
      <c r="H139" s="352"/>
      <c r="I139" s="352"/>
      <c r="J139" s="38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</row>
    <row r="140" spans="1:35" ht="44.25" customHeight="1" x14ac:dyDescent="0.25">
      <c r="A140" s="89" t="s">
        <v>303</v>
      </c>
      <c r="B140" s="331" t="str">
        <f>IF(AND(H65=0,I65=0), "OK", IF(H65=0, "Molimo objasniti razliku između ostvarenog i planiranog", IF((I65/H65)-1&gt;=20%, "Molimo objasniti razliku između ostvarenog i planiranog", IF((I65/H65)-1&lt;=-40%, "Molimo objasniti razliku između ostvarenog i planiranog", "OK"))))</f>
        <v>OK</v>
      </c>
      <c r="C140" s="90"/>
      <c r="D140" s="392"/>
      <c r="E140" s="352"/>
      <c r="F140" s="352"/>
      <c r="G140" s="352"/>
      <c r="H140" s="352"/>
      <c r="I140" s="352"/>
      <c r="J140" s="38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</row>
    <row r="141" spans="1:35" ht="27.75" customHeight="1" x14ac:dyDescent="0.25">
      <c r="A141" s="91" t="s">
        <v>217</v>
      </c>
      <c r="B141" s="331" t="str">
        <f>IF(AND(H70=0,I70=0), "OK", IF(H70=0, "Molimo objasniti razliku između ostvarenog i planiranog", IF((I70/H70)-1&gt;=20%, "Molimo objasniti razliku između ostvarenog i planiranog", IF((I70/H70)-1&lt;=-40%, "Molimo objasniti razliku između ostvarenog i planiranog", "OK"))))</f>
        <v>OK</v>
      </c>
      <c r="C141" s="88"/>
      <c r="D141" s="392"/>
      <c r="E141" s="352"/>
      <c r="F141" s="352"/>
      <c r="G141" s="352"/>
      <c r="H141" s="352"/>
      <c r="I141" s="352"/>
      <c r="J141" s="380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</row>
    <row r="142" spans="1:35" ht="27.75" customHeight="1" x14ac:dyDescent="0.25">
      <c r="A142" s="87" t="s">
        <v>218</v>
      </c>
      <c r="B142" s="331" t="str">
        <f>IF(AND(H79=0,I79=0), "OK", IF(H79=0, "Molimo objasniti razliku između ostvarenog i planiranog", IF((I79/H79)-1&gt;=20%, "Molimo objasniti razliku između ostvarenog i planiranog", IF((I79/H79)-1&lt;=-40%, "Molimo objasniti razliku između ostvarenog i planiranog", "OK"))))</f>
        <v>OK</v>
      </c>
      <c r="C142" s="88"/>
      <c r="D142" s="392"/>
      <c r="E142" s="352"/>
      <c r="F142" s="352"/>
      <c r="G142" s="352"/>
      <c r="H142" s="352"/>
      <c r="I142" s="352"/>
      <c r="J142" s="380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</row>
    <row r="143" spans="1:35" ht="27.75" customHeight="1" x14ac:dyDescent="0.25">
      <c r="A143" s="87" t="s">
        <v>219</v>
      </c>
      <c r="B143" s="331" t="str">
        <f>IF(AND(H89=0,I89=0), "OK", IF(H89=0, "Molimo objasniti razliku između ostvarenog i planiranog", IF((I89/H89)-1&gt;=20%, "Molimo objasniti razliku između ostvarenog i planiranog", IF((I89/H89)-1&lt;=-40%, "Molimo objasniti razliku između ostvarenog i planiranog", "OK"))))</f>
        <v>OK</v>
      </c>
      <c r="C143" s="92"/>
      <c r="D143" s="392"/>
      <c r="E143" s="352"/>
      <c r="F143" s="352"/>
      <c r="G143" s="352"/>
      <c r="H143" s="352"/>
      <c r="I143" s="352"/>
      <c r="J143" s="380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</row>
    <row r="144" spans="1:35" ht="27.75" customHeight="1" x14ac:dyDescent="0.25">
      <c r="A144" s="87" t="s">
        <v>180</v>
      </c>
      <c r="B144" s="331" t="str">
        <f>IF(AND(H93=0,I93=0), "OK", IF(H93=0, "Molimo objasniti razliku između ostvarenog i planiranog", IF((I93/H93)-1&gt;=20%, "Molimo objasniti razliku između ostvarenog i planiranog", IF((I93/H93)-1&lt;=-40%, "Molimo objasniti razliku između ostvarenog i planiranog", "OK"))))</f>
        <v>OK</v>
      </c>
      <c r="C144" s="92"/>
      <c r="D144" s="392"/>
      <c r="E144" s="352"/>
      <c r="F144" s="352"/>
      <c r="G144" s="352"/>
      <c r="H144" s="352"/>
      <c r="I144" s="352"/>
      <c r="J144" s="380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</row>
    <row r="145" spans="1:35" ht="27.75" customHeight="1" x14ac:dyDescent="0.25">
      <c r="A145" s="87" t="s">
        <v>193</v>
      </c>
      <c r="B145" s="331" t="str">
        <f>IF(AND(H108=0,I108=0), "OK", IF(H108=0, "Molimo objasniti razliku između ostvarenog i planiranog", IF((I108/H108)-1&gt;=20%, "Molimo objasniti razliku između ostvarenog i planiranog", IF((I108/H108)-1&lt;=-40%, "Molimo objasniti razliku između ostvarenog i planiranog", "OK"))))</f>
        <v>OK</v>
      </c>
      <c r="C145" s="92"/>
      <c r="D145" s="392"/>
      <c r="E145" s="352"/>
      <c r="F145" s="352"/>
      <c r="G145" s="352"/>
      <c r="H145" s="352"/>
      <c r="I145" s="352"/>
      <c r="J145" s="380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</row>
    <row r="146" spans="1:35" ht="27.75" customHeight="1" x14ac:dyDescent="0.25">
      <c r="A146" s="87" t="s">
        <v>222</v>
      </c>
      <c r="B146" s="331" t="str">
        <f>IF(AND(H112=0,I112=0), "OK", IF(H112=0, "Molimo objasniti razliku između ostvarenog i planiranog", IF((I112/H112)-1&gt;=20%, "Molimo objasniti razliku između ostvarenog i planiranog", IF((I112/H112)-1&lt;=-40%, "Molimo objasniti razliku između ostvarenog i planiranog", "OK"))))</f>
        <v>OK</v>
      </c>
      <c r="C146" s="92"/>
      <c r="D146" s="392"/>
      <c r="E146" s="352"/>
      <c r="F146" s="352"/>
      <c r="G146" s="352"/>
      <c r="H146" s="352"/>
      <c r="I146" s="352"/>
      <c r="J146" s="380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</row>
    <row r="147" spans="1:35" ht="27.75" customHeight="1" x14ac:dyDescent="0.25">
      <c r="A147" s="87" t="s">
        <v>223</v>
      </c>
      <c r="B147" s="331" t="str">
        <f>IF(AND(H117=0,I117=0), "OK", IF(H117=0, "Molimo objasniti razliku između ostvarenog i planiranog", IF((I117/H117)-1&gt;=20%, "Molimo objasniti razliku između ostvarenog i planiranog", IF((I117/H117)-1&lt;=-40%, "Molimo objasniti razliku između ostvarenog i planiranog", "OK"))))</f>
        <v>OK</v>
      </c>
      <c r="C147" s="92"/>
      <c r="D147" s="392"/>
      <c r="E147" s="352"/>
      <c r="F147" s="352"/>
      <c r="G147" s="352"/>
      <c r="H147" s="352"/>
      <c r="I147" s="352"/>
      <c r="J147" s="380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</row>
    <row r="148" spans="1:35" ht="27.75" customHeight="1" x14ac:dyDescent="0.25">
      <c r="A148" s="87" t="s">
        <v>224</v>
      </c>
      <c r="B148" s="331" t="str">
        <f>IF(AND(H121=0,I121=0), "OK", IF(H121=0, "Molimo objasniti razliku između ostvarenog i planiranog", IF((I121/H121)-1&gt;=20%, "Molimo objasniti razliku između ostvarenog i planiranog", IF((I121/H121)-1&lt;=-40%, "Molimo objasniti razliku između ostvarenog i planiranog", "OK"))))</f>
        <v>OK</v>
      </c>
      <c r="C148" s="92"/>
      <c r="D148" s="392"/>
      <c r="E148" s="352"/>
      <c r="F148" s="352"/>
      <c r="G148" s="352"/>
      <c r="H148" s="352"/>
      <c r="I148" s="352"/>
      <c r="J148" s="380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</row>
    <row r="149" spans="1:35" ht="27.75" customHeight="1" x14ac:dyDescent="0.25">
      <c r="A149" s="87" t="s">
        <v>225</v>
      </c>
      <c r="B149" s="331" t="str">
        <f>IF(AND(H123=0,I123=0), "OK", IF(H123=0, "Molimo objasniti razliku između ostvarenog i planiranog", IF((I123/H123)-1&gt;=20%, "Molimo objasniti razliku između ostvarenog i planiranog", IF((I123/H123)-1&lt;=-40%, "Molimo objasniti razliku između ostvarenog i planiranog", "OK"))))</f>
        <v>OK</v>
      </c>
      <c r="C149" s="92"/>
      <c r="D149" s="392"/>
      <c r="E149" s="352"/>
      <c r="F149" s="352"/>
      <c r="G149" s="352"/>
      <c r="H149" s="352"/>
      <c r="I149" s="352"/>
      <c r="J149" s="380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</row>
    <row r="150" spans="1:35" ht="12.75" customHeight="1" x14ac:dyDescent="0.25">
      <c r="A150" s="92"/>
      <c r="B150" s="394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</row>
    <row r="151" spans="1:35" ht="12.75" customHeight="1" x14ac:dyDescent="0.2">
      <c r="A151" s="93"/>
      <c r="B151" s="395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</row>
    <row r="152" spans="1:35" ht="27.75" customHeight="1" x14ac:dyDescent="0.25">
      <c r="A152" s="87" t="s">
        <v>226</v>
      </c>
      <c r="B152" s="94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</row>
    <row r="153" spans="1:35" ht="12.75" customHeight="1" x14ac:dyDescent="0.2">
      <c r="A153" s="27"/>
      <c r="B153" s="39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</row>
    <row r="154" spans="1:35" ht="12.75" customHeight="1" x14ac:dyDescent="0.2">
      <c r="A154" s="27"/>
      <c r="B154" s="158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</row>
    <row r="155" spans="1:35" ht="12.75" customHeight="1" x14ac:dyDescent="0.2">
      <c r="A155" s="129" t="s">
        <v>98</v>
      </c>
      <c r="B155" s="322" t="str">
        <f>REPT('[2]Informacije o klubu'!B33,1)</f>
        <v/>
      </c>
      <c r="C155" s="96"/>
      <c r="D155" s="96"/>
      <c r="E155" s="96"/>
      <c r="F155" s="27"/>
      <c r="G155" s="27"/>
      <c r="H155" s="27"/>
      <c r="I155" s="27"/>
      <c r="J155" s="2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</row>
    <row r="156" spans="1:35" ht="12.75" customHeight="1" x14ac:dyDescent="0.2">
      <c r="A156" s="299" t="str">
        <f>REPT('Informacije _30.6.26.'!B31,1)</f>
        <v/>
      </c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</row>
    <row r="157" spans="1:35" ht="12.75" customHeight="1" x14ac:dyDescent="0.2">
      <c r="A157" s="98" t="s">
        <v>99</v>
      </c>
      <c r="B157" s="158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</row>
    <row r="158" spans="1:35" ht="12.75" customHeight="1" x14ac:dyDescent="0.2">
      <c r="A158" s="299" t="str">
        <f>REPT('Informacije _30.6.26.'!B11,1)</f>
        <v/>
      </c>
      <c r="B158" s="158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</row>
    <row r="159" spans="1:35" ht="12.75" customHeight="1" x14ac:dyDescent="0.2">
      <c r="A159" s="299" t="str">
        <f>REPT('Informacije _30.6.26.'!B13,1)</f>
        <v/>
      </c>
      <c r="B159" s="158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</row>
    <row r="160" spans="1:35" ht="12.75" customHeight="1" x14ac:dyDescent="0.2">
      <c r="A160" s="27"/>
      <c r="B160" s="158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</row>
    <row r="161" spans="1:32" ht="12.75" customHeight="1" x14ac:dyDescent="0.2">
      <c r="A161" s="98" t="s">
        <v>100</v>
      </c>
      <c r="B161" s="158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</row>
    <row r="162" spans="1:32" ht="12.75" customHeight="1" x14ac:dyDescent="0.2">
      <c r="A162" s="27"/>
      <c r="B162" s="158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</row>
    <row r="163" spans="1:32" ht="12.75" customHeight="1" x14ac:dyDescent="0.2">
      <c r="A163" s="27"/>
      <c r="B163" s="158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</row>
    <row r="164" spans="1:32" ht="12.75" customHeight="1" x14ac:dyDescent="0.2">
      <c r="A164" s="27"/>
      <c r="B164" s="158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</row>
    <row r="165" spans="1:32" ht="12.75" customHeight="1" x14ac:dyDescent="0.2">
      <c r="A165" s="27"/>
      <c r="B165" s="158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</row>
    <row r="166" spans="1:32" ht="12.75" customHeight="1" x14ac:dyDescent="0.2">
      <c r="A166" s="27"/>
      <c r="B166" s="158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</row>
    <row r="167" spans="1:32" ht="12.75" customHeight="1" x14ac:dyDescent="0.2">
      <c r="A167" s="27"/>
      <c r="B167" s="158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</row>
    <row r="168" spans="1:32" ht="12.75" customHeight="1" x14ac:dyDescent="0.2">
      <c r="A168" s="27"/>
      <c r="B168" s="158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</row>
    <row r="169" spans="1:32" ht="12.75" customHeight="1" x14ac:dyDescent="0.2">
      <c r="A169" s="27"/>
      <c r="B169" s="158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</row>
    <row r="170" spans="1:32" ht="12.75" customHeight="1" x14ac:dyDescent="0.2">
      <c r="A170" s="27"/>
      <c r="B170" s="158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</row>
    <row r="171" spans="1:32" ht="12.75" customHeight="1" x14ac:dyDescent="0.2">
      <c r="A171" s="27"/>
      <c r="B171" s="158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</row>
    <row r="172" spans="1:32" ht="12.75" customHeight="1" x14ac:dyDescent="0.2">
      <c r="A172" s="27"/>
      <c r="B172" s="158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</row>
    <row r="173" spans="1:32" ht="12.75" customHeight="1" x14ac:dyDescent="0.2">
      <c r="A173" s="27"/>
      <c r="B173" s="158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</row>
    <row r="174" spans="1:32" ht="12.75" customHeight="1" x14ac:dyDescent="0.2">
      <c r="A174" s="27"/>
      <c r="B174" s="158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</row>
    <row r="175" spans="1:32" ht="12.75" customHeight="1" x14ac:dyDescent="0.2">
      <c r="A175" s="27"/>
      <c r="B175" s="158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</row>
    <row r="176" spans="1:32" ht="12.75" customHeight="1" x14ac:dyDescent="0.2">
      <c r="A176" s="27"/>
      <c r="B176" s="158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</row>
    <row r="177" spans="1:32" ht="12.75" customHeight="1" x14ac:dyDescent="0.2">
      <c r="A177" s="27"/>
      <c r="B177" s="158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</row>
    <row r="178" spans="1:32" ht="12.75" customHeight="1" x14ac:dyDescent="0.2">
      <c r="A178" s="27"/>
      <c r="B178" s="158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</row>
    <row r="179" spans="1:32" ht="12.75" customHeight="1" x14ac:dyDescent="0.2">
      <c r="A179" s="27"/>
      <c r="B179" s="158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</row>
    <row r="180" spans="1:32" ht="12.75" customHeight="1" x14ac:dyDescent="0.2">
      <c r="A180" s="27"/>
      <c r="B180" s="158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</row>
    <row r="181" spans="1:32" ht="12.75" customHeight="1" x14ac:dyDescent="0.2">
      <c r="A181" s="27"/>
      <c r="B181" s="158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</row>
    <row r="182" spans="1:32" ht="12.75" customHeight="1" x14ac:dyDescent="0.2">
      <c r="A182" s="27"/>
      <c r="B182" s="158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</row>
    <row r="183" spans="1:32" ht="12.75" customHeight="1" x14ac:dyDescent="0.2">
      <c r="A183" s="27"/>
      <c r="B183" s="158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</row>
    <row r="184" spans="1:32" ht="12.75" customHeight="1" x14ac:dyDescent="0.2">
      <c r="A184" s="27"/>
      <c r="B184" s="158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</row>
    <row r="185" spans="1:32" ht="12.75" customHeight="1" x14ac:dyDescent="0.2">
      <c r="A185" s="27"/>
      <c r="B185" s="158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</row>
    <row r="186" spans="1:32" ht="12.75" customHeight="1" x14ac:dyDescent="0.2">
      <c r="A186" s="27"/>
      <c r="B186" s="158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</row>
    <row r="187" spans="1:32" ht="12.75" customHeight="1" x14ac:dyDescent="0.2">
      <c r="A187" s="27"/>
      <c r="B187" s="158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</row>
    <row r="188" spans="1:32" ht="12.75" customHeight="1" x14ac:dyDescent="0.2">
      <c r="A188" s="27"/>
      <c r="B188" s="158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</row>
    <row r="189" spans="1:32" ht="12.75" customHeight="1" x14ac:dyDescent="0.2">
      <c r="A189" s="27"/>
      <c r="B189" s="158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</row>
    <row r="190" spans="1:32" ht="12.75" customHeight="1" x14ac:dyDescent="0.2">
      <c r="A190" s="27"/>
      <c r="B190" s="158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</row>
    <row r="191" spans="1:32" ht="12.75" customHeight="1" x14ac:dyDescent="0.2">
      <c r="A191" s="27"/>
      <c r="B191" s="158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</row>
    <row r="192" spans="1:32" ht="12.75" customHeight="1" x14ac:dyDescent="0.2">
      <c r="A192" s="27"/>
      <c r="B192" s="158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</row>
    <row r="193" spans="1:32" ht="12.75" customHeight="1" x14ac:dyDescent="0.2">
      <c r="A193" s="27"/>
      <c r="B193" s="158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</row>
    <row r="194" spans="1:32" ht="12.75" customHeight="1" x14ac:dyDescent="0.2">
      <c r="A194" s="27"/>
      <c r="B194" s="158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</row>
    <row r="195" spans="1:32" ht="12.75" customHeight="1" x14ac:dyDescent="0.2">
      <c r="A195" s="27"/>
      <c r="B195" s="158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</row>
    <row r="196" spans="1:32" ht="12.75" customHeight="1" x14ac:dyDescent="0.2">
      <c r="A196" s="27"/>
      <c r="B196" s="158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</row>
    <row r="197" spans="1:32" ht="12.75" customHeight="1" x14ac:dyDescent="0.2">
      <c r="A197" s="27"/>
      <c r="B197" s="158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</row>
    <row r="198" spans="1:32" ht="12.75" customHeight="1" x14ac:dyDescent="0.2">
      <c r="A198" s="27"/>
      <c r="B198" s="158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</row>
    <row r="199" spans="1:32" ht="12.75" customHeight="1" x14ac:dyDescent="0.2">
      <c r="A199" s="27"/>
      <c r="B199" s="158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</row>
    <row r="200" spans="1:32" ht="12.75" customHeight="1" x14ac:dyDescent="0.2">
      <c r="A200" s="27"/>
      <c r="B200" s="158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</row>
    <row r="201" spans="1:32" ht="12.75" customHeight="1" x14ac:dyDescent="0.2">
      <c r="A201" s="27"/>
      <c r="B201" s="158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</row>
    <row r="202" spans="1:32" ht="12.75" customHeight="1" x14ac:dyDescent="0.2">
      <c r="A202" s="27"/>
      <c r="B202" s="158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</row>
    <row r="203" spans="1:32" ht="12.75" customHeight="1" x14ac:dyDescent="0.2">
      <c r="A203" s="27"/>
      <c r="B203" s="158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</row>
    <row r="204" spans="1:32" ht="12.75" customHeight="1" x14ac:dyDescent="0.2">
      <c r="A204" s="27"/>
      <c r="B204" s="158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</row>
    <row r="205" spans="1:32" ht="12.75" customHeight="1" x14ac:dyDescent="0.2">
      <c r="A205" s="27"/>
      <c r="B205" s="158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</row>
    <row r="206" spans="1:32" ht="12.75" customHeight="1" x14ac:dyDescent="0.2">
      <c r="A206" s="27"/>
      <c r="B206" s="158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</row>
    <row r="207" spans="1:32" ht="12.75" customHeight="1" x14ac:dyDescent="0.2">
      <c r="A207" s="27"/>
      <c r="B207" s="158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</row>
    <row r="208" spans="1:32" ht="12.75" customHeight="1" x14ac:dyDescent="0.2">
      <c r="A208" s="27"/>
      <c r="B208" s="158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</row>
    <row r="209" spans="1:32" ht="12.75" customHeight="1" x14ac:dyDescent="0.2">
      <c r="A209" s="27"/>
      <c r="B209" s="158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</row>
    <row r="210" spans="1:32" ht="12.75" customHeight="1" x14ac:dyDescent="0.2">
      <c r="A210" s="27"/>
      <c r="B210" s="158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</row>
    <row r="211" spans="1:32" ht="12.75" customHeight="1" x14ac:dyDescent="0.2">
      <c r="A211" s="27"/>
      <c r="B211" s="158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</row>
    <row r="212" spans="1:32" ht="12.75" customHeight="1" x14ac:dyDescent="0.2">
      <c r="A212" s="27"/>
      <c r="B212" s="158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</row>
    <row r="213" spans="1:32" ht="12.75" customHeight="1" x14ac:dyDescent="0.2">
      <c r="A213" s="27"/>
      <c r="B213" s="158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</row>
    <row r="214" spans="1:32" ht="12.75" customHeight="1" x14ac:dyDescent="0.2">
      <c r="A214" s="27"/>
      <c r="B214" s="158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</row>
    <row r="215" spans="1:32" ht="12.75" customHeight="1" x14ac:dyDescent="0.2">
      <c r="A215" s="27"/>
      <c r="B215" s="158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</row>
    <row r="216" spans="1:32" ht="12.75" customHeight="1" x14ac:dyDescent="0.2">
      <c r="A216" s="27"/>
      <c r="B216" s="158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</row>
    <row r="217" spans="1:32" ht="12.75" customHeight="1" x14ac:dyDescent="0.2">
      <c r="A217" s="27"/>
      <c r="B217" s="158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</row>
    <row r="218" spans="1:32" ht="12.75" customHeight="1" x14ac:dyDescent="0.2">
      <c r="A218" s="27"/>
      <c r="B218" s="158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</row>
    <row r="219" spans="1:32" ht="12.75" customHeight="1" x14ac:dyDescent="0.2">
      <c r="A219" s="27"/>
      <c r="B219" s="158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</row>
    <row r="220" spans="1:32" ht="12.75" customHeight="1" x14ac:dyDescent="0.2">
      <c r="A220" s="27"/>
      <c r="B220" s="158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</row>
    <row r="221" spans="1:32" ht="12.75" customHeight="1" x14ac:dyDescent="0.2">
      <c r="A221" s="27"/>
      <c r="B221" s="158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</row>
    <row r="222" spans="1:32" ht="12.75" customHeight="1" x14ac:dyDescent="0.2">
      <c r="A222" s="27"/>
      <c r="B222" s="158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</row>
    <row r="223" spans="1:32" ht="12.75" customHeight="1" x14ac:dyDescent="0.2">
      <c r="A223" s="27"/>
      <c r="B223" s="158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</row>
    <row r="224" spans="1:32" ht="12.75" customHeight="1" x14ac:dyDescent="0.2">
      <c r="A224" s="27"/>
      <c r="B224" s="158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</row>
    <row r="225" spans="1:32" ht="12.75" customHeight="1" x14ac:dyDescent="0.2">
      <c r="A225" s="27"/>
      <c r="B225" s="158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</row>
    <row r="226" spans="1:32" ht="12.75" customHeight="1" x14ac:dyDescent="0.2">
      <c r="A226" s="27"/>
      <c r="B226" s="158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</row>
    <row r="227" spans="1:32" ht="12.75" customHeight="1" x14ac:dyDescent="0.2">
      <c r="A227" s="27"/>
      <c r="B227" s="158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</row>
    <row r="228" spans="1:32" ht="12.75" customHeight="1" x14ac:dyDescent="0.2">
      <c r="A228" s="27"/>
      <c r="B228" s="158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</row>
    <row r="229" spans="1:32" ht="12.75" customHeight="1" x14ac:dyDescent="0.2">
      <c r="A229" s="27"/>
      <c r="B229" s="158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</row>
    <row r="230" spans="1:32" ht="12.75" customHeight="1" x14ac:dyDescent="0.2">
      <c r="A230" s="27"/>
      <c r="B230" s="158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</row>
    <row r="231" spans="1:32" ht="12.75" customHeight="1" x14ac:dyDescent="0.2">
      <c r="A231" s="27"/>
      <c r="B231" s="158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</row>
    <row r="232" spans="1:32" ht="12.75" customHeight="1" x14ac:dyDescent="0.2">
      <c r="A232" s="27"/>
      <c r="B232" s="158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</row>
    <row r="233" spans="1:32" ht="12.75" customHeight="1" x14ac:dyDescent="0.2">
      <c r="A233" s="27"/>
      <c r="B233" s="158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</row>
    <row r="234" spans="1:32" ht="12.75" customHeight="1" x14ac:dyDescent="0.2">
      <c r="A234" s="27"/>
      <c r="B234" s="158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</row>
    <row r="235" spans="1:32" ht="12.75" customHeight="1" x14ac:dyDescent="0.2">
      <c r="A235" s="27"/>
      <c r="B235" s="158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</row>
    <row r="236" spans="1:32" ht="12.75" customHeight="1" x14ac:dyDescent="0.2">
      <c r="A236" s="27"/>
      <c r="B236" s="158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</row>
    <row r="237" spans="1:32" ht="12.75" customHeight="1" x14ac:dyDescent="0.2">
      <c r="A237" s="27"/>
      <c r="B237" s="158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</row>
    <row r="238" spans="1:32" ht="12.75" customHeight="1" x14ac:dyDescent="0.2">
      <c r="A238" s="27"/>
      <c r="B238" s="158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</row>
    <row r="239" spans="1:32" ht="12.75" customHeight="1" x14ac:dyDescent="0.2">
      <c r="A239" s="27"/>
      <c r="B239" s="158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</row>
    <row r="240" spans="1:32" ht="12.75" customHeight="1" x14ac:dyDescent="0.2">
      <c r="A240" s="27"/>
      <c r="B240" s="158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</row>
    <row r="241" spans="1:32" ht="12.75" customHeight="1" x14ac:dyDescent="0.2">
      <c r="A241" s="27"/>
      <c r="B241" s="158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</row>
    <row r="242" spans="1:32" ht="12.75" customHeight="1" x14ac:dyDescent="0.2">
      <c r="A242" s="27"/>
      <c r="B242" s="158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</row>
    <row r="243" spans="1:32" ht="12.75" customHeight="1" x14ac:dyDescent="0.2">
      <c r="A243" s="27"/>
      <c r="B243" s="158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</row>
    <row r="244" spans="1:32" ht="12.75" customHeight="1" x14ac:dyDescent="0.2">
      <c r="A244" s="27"/>
      <c r="B244" s="158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</row>
    <row r="245" spans="1:32" ht="12.75" customHeight="1" x14ac:dyDescent="0.2">
      <c r="A245" s="27"/>
      <c r="B245" s="158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</row>
    <row r="246" spans="1:32" ht="12.75" customHeight="1" x14ac:dyDescent="0.2">
      <c r="A246" s="27"/>
      <c r="B246" s="158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</row>
    <row r="247" spans="1:32" ht="12.75" customHeight="1" x14ac:dyDescent="0.2">
      <c r="A247" s="27"/>
      <c r="B247" s="158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</row>
    <row r="248" spans="1:32" ht="12.75" customHeight="1" x14ac:dyDescent="0.2">
      <c r="A248" s="27"/>
      <c r="B248" s="158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</row>
    <row r="249" spans="1:32" ht="12.75" customHeight="1" x14ac:dyDescent="0.2">
      <c r="A249" s="27"/>
      <c r="B249" s="158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</row>
    <row r="250" spans="1:32" ht="12.75" customHeight="1" x14ac:dyDescent="0.2">
      <c r="A250" s="27"/>
      <c r="B250" s="158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</row>
    <row r="251" spans="1:32" ht="12.75" customHeight="1" x14ac:dyDescent="0.2">
      <c r="A251" s="27"/>
      <c r="B251" s="158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</row>
    <row r="252" spans="1:32" ht="12.75" customHeight="1" x14ac:dyDescent="0.2">
      <c r="A252" s="27"/>
      <c r="B252" s="158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</row>
    <row r="253" spans="1:32" ht="12.75" customHeight="1" x14ac:dyDescent="0.2">
      <c r="A253" s="27"/>
      <c r="B253" s="158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</row>
    <row r="254" spans="1:32" ht="12.75" customHeight="1" x14ac:dyDescent="0.2">
      <c r="A254" s="27"/>
      <c r="B254" s="158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</row>
    <row r="255" spans="1:32" ht="12.75" customHeight="1" x14ac:dyDescent="0.2">
      <c r="A255" s="27"/>
      <c r="B255" s="158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</row>
    <row r="256" spans="1:32" ht="12.75" customHeight="1" x14ac:dyDescent="0.2">
      <c r="A256" s="27"/>
      <c r="B256" s="158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</row>
    <row r="257" spans="1:32" ht="12.75" customHeight="1" x14ac:dyDescent="0.2">
      <c r="A257" s="27"/>
      <c r="B257" s="158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</row>
    <row r="258" spans="1:32" ht="12.75" customHeight="1" x14ac:dyDescent="0.2">
      <c r="A258" s="27"/>
      <c r="B258" s="158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</row>
    <row r="259" spans="1:32" ht="12.75" customHeight="1" x14ac:dyDescent="0.2">
      <c r="A259" s="27"/>
      <c r="B259" s="158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</row>
    <row r="260" spans="1:32" ht="12.75" customHeight="1" x14ac:dyDescent="0.2">
      <c r="A260" s="27"/>
      <c r="B260" s="158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</row>
    <row r="261" spans="1:32" ht="12.75" customHeight="1" x14ac:dyDescent="0.2">
      <c r="A261" s="27"/>
      <c r="B261" s="158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</row>
    <row r="262" spans="1:32" ht="12.75" customHeight="1" x14ac:dyDescent="0.2">
      <c r="A262" s="27"/>
      <c r="B262" s="158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</row>
    <row r="263" spans="1:32" ht="12.75" customHeight="1" x14ac:dyDescent="0.2">
      <c r="A263" s="27"/>
      <c r="B263" s="158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</row>
    <row r="264" spans="1:32" ht="12.75" customHeight="1" x14ac:dyDescent="0.2">
      <c r="A264" s="27"/>
      <c r="B264" s="158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</row>
    <row r="265" spans="1:32" ht="12.75" customHeight="1" x14ac:dyDescent="0.2">
      <c r="A265" s="27"/>
      <c r="B265" s="158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</row>
    <row r="266" spans="1:32" ht="12.75" customHeight="1" x14ac:dyDescent="0.2">
      <c r="A266" s="27"/>
      <c r="B266" s="158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</row>
    <row r="267" spans="1:32" ht="12.75" customHeight="1" x14ac:dyDescent="0.2">
      <c r="A267" s="27"/>
      <c r="B267" s="158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</row>
    <row r="268" spans="1:32" ht="12.75" customHeight="1" x14ac:dyDescent="0.2">
      <c r="A268" s="27"/>
      <c r="B268" s="158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</row>
    <row r="269" spans="1:32" ht="12.75" customHeight="1" x14ac:dyDescent="0.2">
      <c r="A269" s="27"/>
      <c r="B269" s="158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</row>
    <row r="270" spans="1:32" ht="12.75" customHeight="1" x14ac:dyDescent="0.2">
      <c r="A270" s="27"/>
      <c r="B270" s="158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</row>
    <row r="271" spans="1:32" ht="12.75" customHeight="1" x14ac:dyDescent="0.2">
      <c r="A271" s="27"/>
      <c r="B271" s="158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</row>
    <row r="272" spans="1:32" ht="12.75" customHeight="1" x14ac:dyDescent="0.2">
      <c r="A272" s="27"/>
      <c r="B272" s="158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</row>
    <row r="273" spans="1:32" ht="12.75" customHeight="1" x14ac:dyDescent="0.2">
      <c r="A273" s="27"/>
      <c r="B273" s="158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</row>
    <row r="274" spans="1:32" ht="12.75" customHeight="1" x14ac:dyDescent="0.2">
      <c r="A274" s="27"/>
      <c r="B274" s="158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</row>
    <row r="275" spans="1:32" ht="12.75" customHeight="1" x14ac:dyDescent="0.2">
      <c r="A275" s="27"/>
      <c r="B275" s="158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</row>
    <row r="276" spans="1:32" ht="12.75" customHeight="1" x14ac:dyDescent="0.2">
      <c r="A276" s="27"/>
      <c r="B276" s="158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</row>
    <row r="277" spans="1:32" ht="12.75" customHeight="1" x14ac:dyDescent="0.2">
      <c r="A277" s="27"/>
      <c r="B277" s="158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</row>
    <row r="278" spans="1:32" ht="12.75" customHeight="1" x14ac:dyDescent="0.2">
      <c r="A278" s="27"/>
      <c r="B278" s="158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</row>
    <row r="279" spans="1:32" ht="12.75" customHeight="1" x14ac:dyDescent="0.2">
      <c r="A279" s="27"/>
      <c r="B279" s="158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</row>
    <row r="280" spans="1:32" ht="12.75" customHeight="1" x14ac:dyDescent="0.2">
      <c r="A280" s="27"/>
      <c r="B280" s="158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</row>
    <row r="281" spans="1:32" ht="12.75" customHeight="1" x14ac:dyDescent="0.2">
      <c r="A281" s="27"/>
      <c r="B281" s="158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</row>
    <row r="282" spans="1:32" ht="12.75" customHeight="1" x14ac:dyDescent="0.2">
      <c r="A282" s="27"/>
      <c r="B282" s="158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</row>
    <row r="283" spans="1:32" ht="12.75" customHeight="1" x14ac:dyDescent="0.2">
      <c r="A283" s="27"/>
      <c r="B283" s="158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</row>
    <row r="284" spans="1:32" ht="12.75" customHeight="1" x14ac:dyDescent="0.2">
      <c r="A284" s="27"/>
      <c r="B284" s="158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</row>
    <row r="285" spans="1:32" ht="12.75" customHeight="1" x14ac:dyDescent="0.2">
      <c r="A285" s="27"/>
      <c r="B285" s="158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</row>
    <row r="286" spans="1:32" ht="12.75" customHeight="1" x14ac:dyDescent="0.2">
      <c r="A286" s="27"/>
      <c r="B286" s="158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</row>
    <row r="287" spans="1:32" ht="12.75" customHeight="1" x14ac:dyDescent="0.2">
      <c r="A287" s="27"/>
      <c r="B287" s="158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</row>
    <row r="288" spans="1:32" ht="12.75" customHeight="1" x14ac:dyDescent="0.2">
      <c r="A288" s="27"/>
      <c r="B288" s="158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</row>
    <row r="289" spans="1:32" ht="12.75" customHeight="1" x14ac:dyDescent="0.2">
      <c r="A289" s="27"/>
      <c r="B289" s="158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</row>
    <row r="290" spans="1:32" ht="12.75" customHeight="1" x14ac:dyDescent="0.2">
      <c r="A290" s="27"/>
      <c r="B290" s="158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</row>
    <row r="291" spans="1:32" ht="12.75" customHeight="1" x14ac:dyDescent="0.2">
      <c r="A291" s="27"/>
      <c r="B291" s="158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</row>
    <row r="292" spans="1:32" ht="12.75" customHeight="1" x14ac:dyDescent="0.2">
      <c r="A292" s="27"/>
      <c r="B292" s="158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</row>
    <row r="293" spans="1:32" ht="12.75" customHeight="1" x14ac:dyDescent="0.2">
      <c r="A293" s="27"/>
      <c r="B293" s="158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</row>
    <row r="294" spans="1:32" ht="12.75" customHeight="1" x14ac:dyDescent="0.2">
      <c r="A294" s="27"/>
      <c r="B294" s="158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</row>
    <row r="295" spans="1:32" ht="12.75" customHeight="1" x14ac:dyDescent="0.2">
      <c r="A295" s="27"/>
      <c r="B295" s="158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</row>
    <row r="296" spans="1:32" ht="12.75" customHeight="1" x14ac:dyDescent="0.2">
      <c r="A296" s="27"/>
      <c r="B296" s="158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</row>
    <row r="297" spans="1:32" ht="12.75" customHeight="1" x14ac:dyDescent="0.2">
      <c r="A297" s="27"/>
      <c r="B297" s="158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</row>
    <row r="298" spans="1:32" ht="12.75" customHeight="1" x14ac:dyDescent="0.2">
      <c r="A298" s="27"/>
      <c r="B298" s="158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</row>
    <row r="299" spans="1:32" ht="12.75" customHeight="1" x14ac:dyDescent="0.2">
      <c r="A299" s="27"/>
      <c r="B299" s="158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</row>
    <row r="300" spans="1:32" ht="12.75" customHeight="1" x14ac:dyDescent="0.2">
      <c r="A300" s="27"/>
      <c r="B300" s="158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</row>
    <row r="301" spans="1:32" ht="12.75" customHeight="1" x14ac:dyDescent="0.2">
      <c r="A301" s="27"/>
      <c r="B301" s="158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</row>
    <row r="302" spans="1:32" ht="12.75" customHeight="1" x14ac:dyDescent="0.2">
      <c r="A302" s="27"/>
      <c r="B302" s="158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</row>
    <row r="303" spans="1:32" ht="12.75" customHeight="1" x14ac:dyDescent="0.2">
      <c r="A303" s="27"/>
      <c r="B303" s="158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</row>
    <row r="304" spans="1:32" ht="12.75" customHeight="1" x14ac:dyDescent="0.2">
      <c r="A304" s="27"/>
      <c r="B304" s="158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</row>
    <row r="305" spans="1:32" ht="12.75" customHeight="1" x14ac:dyDescent="0.2">
      <c r="A305" s="27"/>
      <c r="B305" s="158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</row>
    <row r="306" spans="1:32" ht="12.75" customHeight="1" x14ac:dyDescent="0.2">
      <c r="A306" s="27"/>
      <c r="B306" s="158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</row>
    <row r="307" spans="1:32" ht="12.75" customHeight="1" x14ac:dyDescent="0.2">
      <c r="A307" s="27"/>
      <c r="B307" s="158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</row>
    <row r="308" spans="1:32" ht="12.75" customHeight="1" x14ac:dyDescent="0.2">
      <c r="A308" s="27"/>
      <c r="B308" s="158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</row>
    <row r="309" spans="1:32" ht="12.75" customHeight="1" x14ac:dyDescent="0.2">
      <c r="A309" s="27"/>
      <c r="B309" s="158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</row>
    <row r="310" spans="1:32" ht="12.75" customHeight="1" x14ac:dyDescent="0.2">
      <c r="A310" s="27"/>
      <c r="B310" s="158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</row>
    <row r="311" spans="1:32" ht="12.75" customHeight="1" x14ac:dyDescent="0.2">
      <c r="A311" s="27"/>
      <c r="B311" s="158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</row>
    <row r="312" spans="1:32" ht="12.75" customHeight="1" x14ac:dyDescent="0.2">
      <c r="A312" s="27"/>
      <c r="B312" s="158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</row>
    <row r="313" spans="1:32" ht="12.75" customHeight="1" x14ac:dyDescent="0.2">
      <c r="A313" s="27"/>
      <c r="B313" s="158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</row>
    <row r="314" spans="1:32" ht="12.75" customHeight="1" x14ac:dyDescent="0.2">
      <c r="A314" s="27"/>
      <c r="B314" s="158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</row>
    <row r="315" spans="1:32" ht="12.75" customHeight="1" x14ac:dyDescent="0.2">
      <c r="A315" s="27"/>
      <c r="B315" s="158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</row>
    <row r="316" spans="1:32" ht="12.75" customHeight="1" x14ac:dyDescent="0.2">
      <c r="A316" s="27"/>
      <c r="B316" s="158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</row>
    <row r="317" spans="1:32" ht="12.75" customHeight="1" x14ac:dyDescent="0.2">
      <c r="A317" s="27"/>
      <c r="B317" s="158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</row>
    <row r="318" spans="1:32" ht="12.75" customHeight="1" x14ac:dyDescent="0.2">
      <c r="A318" s="27"/>
      <c r="B318" s="158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</row>
    <row r="319" spans="1:32" ht="12.75" customHeight="1" x14ac:dyDescent="0.2">
      <c r="A319" s="27"/>
      <c r="B319" s="158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</row>
    <row r="320" spans="1:32" ht="12.75" customHeight="1" x14ac:dyDescent="0.2">
      <c r="A320" s="27"/>
      <c r="B320" s="158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</row>
    <row r="321" spans="1:32" ht="12.75" customHeight="1" x14ac:dyDescent="0.2">
      <c r="A321" s="27"/>
      <c r="B321" s="158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</row>
    <row r="322" spans="1:32" ht="12.75" customHeight="1" x14ac:dyDescent="0.2">
      <c r="A322" s="27"/>
      <c r="B322" s="158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</row>
    <row r="323" spans="1:32" ht="12.75" customHeight="1" x14ac:dyDescent="0.2">
      <c r="A323" s="27"/>
      <c r="B323" s="158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</row>
    <row r="324" spans="1:32" ht="12.75" customHeight="1" x14ac:dyDescent="0.2">
      <c r="A324" s="27"/>
      <c r="B324" s="158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</row>
    <row r="325" spans="1:32" ht="12.75" customHeight="1" x14ac:dyDescent="0.2">
      <c r="A325" s="27"/>
      <c r="B325" s="158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</row>
    <row r="326" spans="1:32" ht="12.75" customHeight="1" x14ac:dyDescent="0.2">
      <c r="A326" s="27"/>
      <c r="B326" s="158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</row>
    <row r="327" spans="1:32" ht="12.75" customHeight="1" x14ac:dyDescent="0.2">
      <c r="A327" s="27"/>
      <c r="B327" s="158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</row>
    <row r="328" spans="1:32" ht="12.75" customHeight="1" x14ac:dyDescent="0.2">
      <c r="A328" s="27"/>
      <c r="B328" s="158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</row>
    <row r="329" spans="1:32" ht="12.75" customHeight="1" x14ac:dyDescent="0.2">
      <c r="A329" s="27"/>
      <c r="B329" s="158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</row>
    <row r="330" spans="1:32" ht="12.75" customHeight="1" x14ac:dyDescent="0.2">
      <c r="A330" s="27"/>
      <c r="B330" s="158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</row>
    <row r="331" spans="1:32" ht="12.75" customHeight="1" x14ac:dyDescent="0.2">
      <c r="A331" s="27"/>
      <c r="B331" s="158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</row>
    <row r="332" spans="1:32" ht="12.75" customHeight="1" x14ac:dyDescent="0.2">
      <c r="A332" s="27"/>
      <c r="B332" s="158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</row>
    <row r="333" spans="1:32" ht="12.75" customHeight="1" x14ac:dyDescent="0.2">
      <c r="A333" s="27"/>
      <c r="B333" s="158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</row>
    <row r="334" spans="1:32" ht="12.75" customHeight="1" x14ac:dyDescent="0.2">
      <c r="A334" s="27"/>
      <c r="B334" s="158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</row>
    <row r="335" spans="1:32" ht="12.75" customHeight="1" x14ac:dyDescent="0.2">
      <c r="A335" s="27"/>
      <c r="B335" s="158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</row>
    <row r="336" spans="1:32" ht="12.75" customHeight="1" x14ac:dyDescent="0.2">
      <c r="A336" s="27"/>
      <c r="B336" s="158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</row>
    <row r="337" spans="1:32" ht="12.75" customHeight="1" x14ac:dyDescent="0.2">
      <c r="A337" s="27"/>
      <c r="B337" s="158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</row>
    <row r="338" spans="1:32" ht="12.75" customHeight="1" x14ac:dyDescent="0.2">
      <c r="A338" s="27"/>
      <c r="B338" s="158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</row>
    <row r="339" spans="1:32" ht="12.75" customHeight="1" x14ac:dyDescent="0.2">
      <c r="A339" s="27"/>
      <c r="B339" s="158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</row>
    <row r="340" spans="1:32" ht="12.75" customHeight="1" x14ac:dyDescent="0.2">
      <c r="A340" s="27"/>
      <c r="B340" s="158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</row>
    <row r="341" spans="1:32" ht="12.75" customHeight="1" x14ac:dyDescent="0.2">
      <c r="A341" s="27"/>
      <c r="B341" s="158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</row>
    <row r="342" spans="1:32" ht="12.75" customHeight="1" x14ac:dyDescent="0.2">
      <c r="A342" s="27"/>
      <c r="B342" s="158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</row>
    <row r="343" spans="1:32" ht="12.75" customHeight="1" x14ac:dyDescent="0.2">
      <c r="A343" s="27"/>
      <c r="B343" s="158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</row>
    <row r="344" spans="1:32" ht="12.75" customHeight="1" x14ac:dyDescent="0.2">
      <c r="A344" s="27"/>
      <c r="B344" s="158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</row>
    <row r="345" spans="1:32" ht="12.75" customHeight="1" x14ac:dyDescent="0.2">
      <c r="A345" s="27"/>
      <c r="B345" s="158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</row>
    <row r="346" spans="1:32" ht="12.75" customHeight="1" x14ac:dyDescent="0.2">
      <c r="A346" s="27"/>
      <c r="B346" s="158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</row>
    <row r="347" spans="1:32" ht="12.75" customHeight="1" x14ac:dyDescent="0.2">
      <c r="A347" s="27"/>
      <c r="B347" s="158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</row>
    <row r="348" spans="1:32" ht="12.75" customHeight="1" x14ac:dyDescent="0.2">
      <c r="A348" s="27"/>
      <c r="B348" s="158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</row>
    <row r="349" spans="1:32" ht="12.75" customHeight="1" x14ac:dyDescent="0.2">
      <c r="A349" s="27"/>
      <c r="B349" s="158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</row>
    <row r="350" spans="1:32" ht="12.75" customHeight="1" x14ac:dyDescent="0.2">
      <c r="A350" s="27"/>
      <c r="B350" s="158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</row>
    <row r="351" spans="1:32" ht="12.75" customHeight="1" x14ac:dyDescent="0.2">
      <c r="A351" s="27"/>
      <c r="B351" s="158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</row>
    <row r="352" spans="1:32" ht="12.75" customHeight="1" x14ac:dyDescent="0.2">
      <c r="A352" s="27"/>
      <c r="B352" s="158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</row>
    <row r="353" spans="1:32" ht="12.75" customHeight="1" x14ac:dyDescent="0.2">
      <c r="A353" s="27"/>
      <c r="B353" s="158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</row>
    <row r="354" spans="1:32" ht="12.75" customHeight="1" x14ac:dyDescent="0.2">
      <c r="A354" s="27"/>
      <c r="B354" s="158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</row>
    <row r="355" spans="1:32" ht="12.75" customHeight="1" x14ac:dyDescent="0.2">
      <c r="A355" s="27"/>
      <c r="B355" s="158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</row>
    <row r="356" spans="1:32" ht="12.75" customHeight="1" x14ac:dyDescent="0.2">
      <c r="A356" s="27"/>
      <c r="B356" s="158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</row>
    <row r="357" spans="1:32" ht="12.75" customHeight="1" x14ac:dyDescent="0.2">
      <c r="A357" s="27"/>
      <c r="B357" s="158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</row>
    <row r="358" spans="1:32" ht="12.75" customHeight="1" x14ac:dyDescent="0.2">
      <c r="A358" s="27"/>
      <c r="B358" s="158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</row>
    <row r="359" spans="1:32" ht="12.75" customHeight="1" x14ac:dyDescent="0.2">
      <c r="A359" s="27"/>
      <c r="B359" s="158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</row>
    <row r="360" spans="1:32" ht="12.75" customHeight="1" x14ac:dyDescent="0.2">
      <c r="A360" s="27"/>
      <c r="B360" s="158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</row>
    <row r="361" spans="1:32" ht="12.75" customHeight="1" x14ac:dyDescent="0.2">
      <c r="A361" s="27"/>
      <c r="B361" s="158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</row>
    <row r="362" spans="1:32" ht="12.75" customHeight="1" x14ac:dyDescent="0.2">
      <c r="A362" s="27"/>
      <c r="B362" s="158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</row>
    <row r="363" spans="1:32" ht="12.75" customHeight="1" x14ac:dyDescent="0.2">
      <c r="A363" s="27"/>
      <c r="B363" s="158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</row>
    <row r="364" spans="1:32" ht="12.75" customHeight="1" x14ac:dyDescent="0.2">
      <c r="A364" s="27"/>
      <c r="B364" s="158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</row>
    <row r="365" spans="1:32" ht="12.75" customHeight="1" x14ac:dyDescent="0.2">
      <c r="A365" s="27"/>
      <c r="B365" s="158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</row>
    <row r="366" spans="1:32" ht="12.75" customHeight="1" x14ac:dyDescent="0.2">
      <c r="A366" s="27"/>
      <c r="B366" s="158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</row>
    <row r="367" spans="1:32" ht="12.75" customHeight="1" x14ac:dyDescent="0.2">
      <c r="A367" s="27"/>
      <c r="B367" s="158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</row>
    <row r="368" spans="1:32" ht="12.75" customHeight="1" x14ac:dyDescent="0.2">
      <c r="A368" s="27"/>
      <c r="B368" s="158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</row>
    <row r="369" spans="1:32" ht="12.75" customHeight="1" x14ac:dyDescent="0.2">
      <c r="A369" s="27"/>
      <c r="B369" s="158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</row>
    <row r="370" spans="1:32" ht="12.75" customHeight="1" x14ac:dyDescent="0.2">
      <c r="A370" s="27"/>
      <c r="B370" s="158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</row>
    <row r="371" spans="1:32" ht="12.75" customHeight="1" x14ac:dyDescent="0.2">
      <c r="A371" s="27"/>
      <c r="B371" s="158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</row>
    <row r="372" spans="1:32" ht="12.75" customHeight="1" x14ac:dyDescent="0.2">
      <c r="A372" s="27"/>
      <c r="B372" s="158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</row>
    <row r="373" spans="1:32" ht="12.75" customHeight="1" x14ac:dyDescent="0.2">
      <c r="A373" s="27"/>
      <c r="B373" s="158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</row>
    <row r="374" spans="1:32" ht="12.75" customHeight="1" x14ac:dyDescent="0.2">
      <c r="A374" s="27"/>
      <c r="B374" s="158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</row>
    <row r="375" spans="1:32" ht="12.75" customHeight="1" x14ac:dyDescent="0.2">
      <c r="A375" s="27"/>
      <c r="B375" s="158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</row>
    <row r="376" spans="1:32" ht="12.75" customHeight="1" x14ac:dyDescent="0.2">
      <c r="A376" s="27"/>
      <c r="B376" s="158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</row>
    <row r="377" spans="1:32" ht="12.75" customHeight="1" x14ac:dyDescent="0.2">
      <c r="A377" s="27"/>
      <c r="B377" s="158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</row>
    <row r="378" spans="1:32" ht="12.75" customHeight="1" x14ac:dyDescent="0.2">
      <c r="A378" s="27"/>
      <c r="B378" s="158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</row>
    <row r="379" spans="1:32" ht="12.75" customHeight="1" x14ac:dyDescent="0.2">
      <c r="A379" s="27"/>
      <c r="B379" s="158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</row>
    <row r="380" spans="1:32" ht="12.75" customHeight="1" x14ac:dyDescent="0.2">
      <c r="A380" s="27"/>
      <c r="B380" s="158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</row>
    <row r="381" spans="1:32" ht="12.75" customHeight="1" x14ac:dyDescent="0.2">
      <c r="A381" s="27"/>
      <c r="B381" s="158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</row>
    <row r="382" spans="1:32" ht="12.75" customHeight="1" x14ac:dyDescent="0.2">
      <c r="A382" s="27"/>
      <c r="B382" s="158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</row>
    <row r="383" spans="1:32" ht="12.75" customHeight="1" x14ac:dyDescent="0.2">
      <c r="A383" s="27"/>
      <c r="B383" s="158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</row>
    <row r="384" spans="1:32" ht="12.75" customHeight="1" x14ac:dyDescent="0.2">
      <c r="A384" s="27"/>
      <c r="B384" s="158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</row>
    <row r="385" spans="1:32" ht="12.75" customHeight="1" x14ac:dyDescent="0.2">
      <c r="A385" s="27"/>
      <c r="B385" s="158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</row>
    <row r="386" spans="1:32" ht="12.75" customHeight="1" x14ac:dyDescent="0.2">
      <c r="A386" s="27"/>
      <c r="B386" s="158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</row>
    <row r="387" spans="1:32" ht="12.75" customHeight="1" x14ac:dyDescent="0.2">
      <c r="A387" s="27"/>
      <c r="B387" s="158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</row>
    <row r="388" spans="1:32" ht="12.75" customHeight="1" x14ac:dyDescent="0.2">
      <c r="A388" s="27"/>
      <c r="B388" s="158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</row>
    <row r="389" spans="1:32" ht="12.75" customHeight="1" x14ac:dyDescent="0.2">
      <c r="A389" s="27"/>
      <c r="B389" s="158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</row>
    <row r="390" spans="1:32" ht="12.75" customHeight="1" x14ac:dyDescent="0.2">
      <c r="A390" s="27"/>
      <c r="B390" s="158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</row>
    <row r="391" spans="1:32" ht="12.75" customHeight="1" x14ac:dyDescent="0.2">
      <c r="A391" s="27"/>
      <c r="B391" s="158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</row>
    <row r="392" spans="1:32" ht="12.75" customHeight="1" x14ac:dyDescent="0.2">
      <c r="A392" s="27"/>
      <c r="B392" s="158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</row>
    <row r="393" spans="1:32" ht="12.75" customHeight="1" x14ac:dyDescent="0.2">
      <c r="A393" s="27"/>
      <c r="B393" s="158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</row>
    <row r="394" spans="1:32" ht="12.75" customHeight="1" x14ac:dyDescent="0.2">
      <c r="A394" s="27"/>
      <c r="B394" s="158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</row>
    <row r="395" spans="1:32" ht="12.75" customHeight="1" x14ac:dyDescent="0.2">
      <c r="A395" s="27"/>
      <c r="B395" s="158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</row>
    <row r="396" spans="1:32" ht="12.75" customHeight="1" x14ac:dyDescent="0.2">
      <c r="A396" s="27"/>
      <c r="B396" s="158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</row>
    <row r="397" spans="1:32" ht="12.75" customHeight="1" x14ac:dyDescent="0.2">
      <c r="A397" s="27"/>
      <c r="B397" s="158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</row>
    <row r="398" spans="1:32" ht="12.75" customHeight="1" x14ac:dyDescent="0.2">
      <c r="A398" s="27"/>
      <c r="B398" s="158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</row>
    <row r="399" spans="1:32" ht="12.75" customHeight="1" x14ac:dyDescent="0.2">
      <c r="A399" s="27"/>
      <c r="B399" s="158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</row>
    <row r="400" spans="1:32" ht="12.75" customHeight="1" x14ac:dyDescent="0.2">
      <c r="A400" s="27"/>
      <c r="B400" s="158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</row>
    <row r="401" spans="1:32" ht="12.75" customHeight="1" x14ac:dyDescent="0.2">
      <c r="A401" s="27"/>
      <c r="B401" s="158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</row>
    <row r="402" spans="1:32" ht="12.75" customHeight="1" x14ac:dyDescent="0.2">
      <c r="A402" s="27"/>
      <c r="B402" s="158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</row>
    <row r="403" spans="1:32" ht="12.75" customHeight="1" x14ac:dyDescent="0.2">
      <c r="A403" s="27"/>
      <c r="B403" s="158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</row>
    <row r="404" spans="1:32" ht="12.75" customHeight="1" x14ac:dyDescent="0.2">
      <c r="A404" s="27"/>
      <c r="B404" s="158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</row>
    <row r="405" spans="1:32" ht="12.75" customHeight="1" x14ac:dyDescent="0.2">
      <c r="A405" s="27"/>
      <c r="B405" s="158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</row>
    <row r="406" spans="1:32" ht="12.75" customHeight="1" x14ac:dyDescent="0.2">
      <c r="A406" s="27"/>
      <c r="B406" s="158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</row>
    <row r="407" spans="1:32" ht="12.75" customHeight="1" x14ac:dyDescent="0.2">
      <c r="A407" s="27"/>
      <c r="B407" s="158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</row>
    <row r="408" spans="1:32" ht="12.75" customHeight="1" x14ac:dyDescent="0.2">
      <c r="A408" s="27"/>
      <c r="B408" s="158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</row>
    <row r="409" spans="1:32" ht="12.75" customHeight="1" x14ac:dyDescent="0.2">
      <c r="A409" s="27"/>
      <c r="B409" s="158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</row>
    <row r="410" spans="1:32" ht="12.75" customHeight="1" x14ac:dyDescent="0.2">
      <c r="A410" s="27"/>
      <c r="B410" s="158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</row>
    <row r="411" spans="1:32" ht="12.75" customHeight="1" x14ac:dyDescent="0.2">
      <c r="A411" s="27"/>
      <c r="B411" s="158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</row>
    <row r="412" spans="1:32" ht="12.75" customHeight="1" x14ac:dyDescent="0.2">
      <c r="A412" s="27"/>
      <c r="B412" s="158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</row>
    <row r="413" spans="1:32" ht="12.75" customHeight="1" x14ac:dyDescent="0.2">
      <c r="A413" s="27"/>
      <c r="B413" s="158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</row>
    <row r="414" spans="1:32" ht="12.75" customHeight="1" x14ac:dyDescent="0.2">
      <c r="A414" s="27"/>
      <c r="B414" s="158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</row>
    <row r="415" spans="1:32" ht="12.75" customHeight="1" x14ac:dyDescent="0.2">
      <c r="A415" s="27"/>
      <c r="B415" s="158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</row>
    <row r="416" spans="1:32" ht="12.75" customHeight="1" x14ac:dyDescent="0.2">
      <c r="A416" s="27"/>
      <c r="B416" s="158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</row>
    <row r="417" spans="1:32" ht="12.75" customHeight="1" x14ac:dyDescent="0.2">
      <c r="A417" s="27"/>
      <c r="B417" s="158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</row>
    <row r="418" spans="1:32" ht="12.75" customHeight="1" x14ac:dyDescent="0.2">
      <c r="A418" s="27"/>
      <c r="B418" s="158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</row>
    <row r="419" spans="1:32" ht="12.75" customHeight="1" x14ac:dyDescent="0.2">
      <c r="A419" s="27"/>
      <c r="B419" s="158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</row>
    <row r="420" spans="1:32" ht="12.75" customHeight="1" x14ac:dyDescent="0.2">
      <c r="A420" s="27"/>
      <c r="B420" s="158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</row>
    <row r="421" spans="1:32" ht="12.75" customHeight="1" x14ac:dyDescent="0.2">
      <c r="A421" s="27"/>
      <c r="B421" s="158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</row>
    <row r="422" spans="1:32" ht="12.75" customHeight="1" x14ac:dyDescent="0.2">
      <c r="A422" s="27"/>
      <c r="B422" s="158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</row>
    <row r="423" spans="1:32" ht="12.75" customHeight="1" x14ac:dyDescent="0.2">
      <c r="A423" s="27"/>
      <c r="B423" s="158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</row>
    <row r="424" spans="1:32" ht="12.75" customHeight="1" x14ac:dyDescent="0.2">
      <c r="A424" s="27"/>
      <c r="B424" s="158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</row>
    <row r="425" spans="1:32" ht="12.75" customHeight="1" x14ac:dyDescent="0.2">
      <c r="A425" s="27"/>
      <c r="B425" s="158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</row>
    <row r="426" spans="1:32" ht="12.75" customHeight="1" x14ac:dyDescent="0.2">
      <c r="A426" s="27"/>
      <c r="B426" s="158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</row>
    <row r="427" spans="1:32" ht="12.75" customHeight="1" x14ac:dyDescent="0.2">
      <c r="A427" s="27"/>
      <c r="B427" s="158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</row>
    <row r="428" spans="1:32" ht="12.75" customHeight="1" x14ac:dyDescent="0.2">
      <c r="A428" s="27"/>
      <c r="B428" s="158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</row>
    <row r="429" spans="1:32" ht="12.75" customHeight="1" x14ac:dyDescent="0.2">
      <c r="A429" s="27"/>
      <c r="B429" s="158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</row>
    <row r="430" spans="1:32" ht="12.75" customHeight="1" x14ac:dyDescent="0.2">
      <c r="A430" s="27"/>
      <c r="B430" s="158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</row>
    <row r="431" spans="1:32" ht="12.75" customHeight="1" x14ac:dyDescent="0.2">
      <c r="A431" s="27"/>
      <c r="B431" s="158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</row>
    <row r="432" spans="1:32" ht="12.75" customHeight="1" x14ac:dyDescent="0.2">
      <c r="A432" s="27"/>
      <c r="B432" s="158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</row>
    <row r="433" spans="1:32" ht="12.75" customHeight="1" x14ac:dyDescent="0.2">
      <c r="A433" s="27"/>
      <c r="B433" s="158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</row>
    <row r="434" spans="1:32" ht="12.75" customHeight="1" x14ac:dyDescent="0.2">
      <c r="A434" s="27"/>
      <c r="B434" s="158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</row>
    <row r="435" spans="1:32" ht="12.75" customHeight="1" x14ac:dyDescent="0.2">
      <c r="A435" s="27"/>
      <c r="B435" s="158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</row>
    <row r="436" spans="1:32" ht="12.75" customHeight="1" x14ac:dyDescent="0.2">
      <c r="A436" s="27"/>
      <c r="B436" s="158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</row>
    <row r="437" spans="1:32" ht="12.75" customHeight="1" x14ac:dyDescent="0.2">
      <c r="A437" s="27"/>
      <c r="B437" s="158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</row>
    <row r="438" spans="1:32" ht="12.75" customHeight="1" x14ac:dyDescent="0.2">
      <c r="A438" s="27"/>
      <c r="B438" s="158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</row>
    <row r="439" spans="1:32" ht="12.75" customHeight="1" x14ac:dyDescent="0.2">
      <c r="A439" s="27"/>
      <c r="B439" s="158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</row>
    <row r="440" spans="1:32" ht="12.75" customHeight="1" x14ac:dyDescent="0.2">
      <c r="A440" s="27"/>
      <c r="B440" s="158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</row>
    <row r="441" spans="1:32" ht="12.75" customHeight="1" x14ac:dyDescent="0.2">
      <c r="A441" s="27"/>
      <c r="B441" s="158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</row>
    <row r="442" spans="1:32" ht="12.75" customHeight="1" x14ac:dyDescent="0.2">
      <c r="A442" s="27"/>
      <c r="B442" s="158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</row>
    <row r="443" spans="1:32" ht="12.75" customHeight="1" x14ac:dyDescent="0.2">
      <c r="A443" s="27"/>
      <c r="B443" s="158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</row>
    <row r="444" spans="1:32" ht="12.75" customHeight="1" x14ac:dyDescent="0.2">
      <c r="A444" s="27"/>
      <c r="B444" s="158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</row>
    <row r="445" spans="1:32" ht="12.75" customHeight="1" x14ac:dyDescent="0.2">
      <c r="A445" s="27"/>
      <c r="B445" s="158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</row>
    <row r="446" spans="1:32" ht="12.75" customHeight="1" x14ac:dyDescent="0.2">
      <c r="A446" s="27"/>
      <c r="B446" s="158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</row>
    <row r="447" spans="1:32" ht="12.75" customHeight="1" x14ac:dyDescent="0.2">
      <c r="A447" s="27"/>
      <c r="B447" s="158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</row>
    <row r="448" spans="1:32" ht="12.75" customHeight="1" x14ac:dyDescent="0.2">
      <c r="A448" s="27"/>
      <c r="B448" s="158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</row>
    <row r="449" spans="1:32" ht="12.75" customHeight="1" x14ac:dyDescent="0.2">
      <c r="A449" s="27"/>
      <c r="B449" s="158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</row>
    <row r="450" spans="1:32" ht="12.75" customHeight="1" x14ac:dyDescent="0.2">
      <c r="A450" s="27"/>
      <c r="B450" s="158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</row>
    <row r="451" spans="1:32" ht="12.75" customHeight="1" x14ac:dyDescent="0.2">
      <c r="A451" s="27"/>
      <c r="B451" s="158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</row>
    <row r="452" spans="1:32" ht="12.75" customHeight="1" x14ac:dyDescent="0.2">
      <c r="A452" s="27"/>
      <c r="B452" s="158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</row>
    <row r="453" spans="1:32" ht="12.75" customHeight="1" x14ac:dyDescent="0.2">
      <c r="A453" s="27"/>
      <c r="B453" s="158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</row>
    <row r="454" spans="1:32" ht="12.75" customHeight="1" x14ac:dyDescent="0.2">
      <c r="A454" s="27"/>
      <c r="B454" s="158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</row>
    <row r="455" spans="1:32" ht="12.75" customHeight="1" x14ac:dyDescent="0.2">
      <c r="A455" s="27"/>
      <c r="B455" s="158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</row>
    <row r="456" spans="1:32" ht="12.75" customHeight="1" x14ac:dyDescent="0.2">
      <c r="A456" s="27"/>
      <c r="B456" s="158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</row>
    <row r="457" spans="1:32" ht="12.75" customHeight="1" x14ac:dyDescent="0.2">
      <c r="A457" s="27"/>
      <c r="B457" s="158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</row>
    <row r="458" spans="1:32" ht="12.75" customHeight="1" x14ac:dyDescent="0.2">
      <c r="A458" s="27"/>
      <c r="B458" s="158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</row>
    <row r="459" spans="1:32" ht="12.75" customHeight="1" x14ac:dyDescent="0.2">
      <c r="A459" s="27"/>
      <c r="B459" s="158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</row>
    <row r="460" spans="1:32" ht="12.75" customHeight="1" x14ac:dyDescent="0.2">
      <c r="A460" s="27"/>
      <c r="B460" s="158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</row>
    <row r="461" spans="1:32" ht="12.75" customHeight="1" x14ac:dyDescent="0.2">
      <c r="A461" s="27"/>
      <c r="B461" s="158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</row>
    <row r="462" spans="1:32" ht="12.75" customHeight="1" x14ac:dyDescent="0.2">
      <c r="A462" s="27"/>
      <c r="B462" s="158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</row>
    <row r="463" spans="1:32" ht="12.75" customHeight="1" x14ac:dyDescent="0.2">
      <c r="A463" s="27"/>
      <c r="B463" s="158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</row>
    <row r="464" spans="1:32" ht="12.75" customHeight="1" x14ac:dyDescent="0.2">
      <c r="A464" s="27"/>
      <c r="B464" s="158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</row>
    <row r="465" spans="1:32" ht="12.75" customHeight="1" x14ac:dyDescent="0.2">
      <c r="A465" s="27"/>
      <c r="B465" s="158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</row>
    <row r="466" spans="1:32" ht="12.75" customHeight="1" x14ac:dyDescent="0.2">
      <c r="A466" s="27"/>
      <c r="B466" s="158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</row>
    <row r="467" spans="1:32" ht="12.75" customHeight="1" x14ac:dyDescent="0.2">
      <c r="A467" s="27"/>
      <c r="B467" s="158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</row>
    <row r="468" spans="1:32" ht="12.75" customHeight="1" x14ac:dyDescent="0.2">
      <c r="A468" s="27"/>
      <c r="B468" s="158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</row>
    <row r="469" spans="1:32" ht="12.75" customHeight="1" x14ac:dyDescent="0.2">
      <c r="A469" s="27"/>
      <c r="B469" s="158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</row>
    <row r="470" spans="1:32" ht="12.75" customHeight="1" x14ac:dyDescent="0.2">
      <c r="A470" s="27"/>
      <c r="B470" s="158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</row>
    <row r="471" spans="1:32" ht="12.75" customHeight="1" x14ac:dyDescent="0.2">
      <c r="A471" s="27"/>
      <c r="B471" s="158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</row>
    <row r="472" spans="1:32" ht="12.75" customHeight="1" x14ac:dyDescent="0.2">
      <c r="A472" s="27"/>
      <c r="B472" s="158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</row>
    <row r="473" spans="1:32" ht="12.75" customHeight="1" x14ac:dyDescent="0.2">
      <c r="A473" s="27"/>
      <c r="B473" s="158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</row>
    <row r="474" spans="1:32" ht="12.75" customHeight="1" x14ac:dyDescent="0.2">
      <c r="A474" s="27"/>
      <c r="B474" s="158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</row>
    <row r="475" spans="1:32" ht="12.75" customHeight="1" x14ac:dyDescent="0.2">
      <c r="A475" s="27"/>
      <c r="B475" s="158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</row>
    <row r="476" spans="1:32" ht="12.75" customHeight="1" x14ac:dyDescent="0.2">
      <c r="A476" s="27"/>
      <c r="B476" s="158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</row>
    <row r="477" spans="1:32" ht="12.75" customHeight="1" x14ac:dyDescent="0.2">
      <c r="A477" s="27"/>
      <c r="B477" s="158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</row>
    <row r="478" spans="1:32" ht="12.75" customHeight="1" x14ac:dyDescent="0.2">
      <c r="A478" s="27"/>
      <c r="B478" s="158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</row>
    <row r="479" spans="1:32" ht="12.75" customHeight="1" x14ac:dyDescent="0.2">
      <c r="A479" s="27"/>
      <c r="B479" s="158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</row>
    <row r="480" spans="1:32" ht="12.75" customHeight="1" x14ac:dyDescent="0.2">
      <c r="A480" s="27"/>
      <c r="B480" s="158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</row>
    <row r="481" spans="1:32" ht="12.75" customHeight="1" x14ac:dyDescent="0.2">
      <c r="A481" s="27"/>
      <c r="B481" s="158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</row>
    <row r="482" spans="1:32" ht="12.75" customHeight="1" x14ac:dyDescent="0.2">
      <c r="A482" s="27"/>
      <c r="B482" s="158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</row>
    <row r="483" spans="1:32" ht="12.75" customHeight="1" x14ac:dyDescent="0.2">
      <c r="A483" s="27"/>
      <c r="B483" s="158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</row>
    <row r="484" spans="1:32" ht="12.75" customHeight="1" x14ac:dyDescent="0.2">
      <c r="A484" s="27"/>
      <c r="B484" s="158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</row>
    <row r="485" spans="1:32" ht="12.75" customHeight="1" x14ac:dyDescent="0.2">
      <c r="A485" s="27"/>
      <c r="B485" s="158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</row>
    <row r="486" spans="1:32" ht="12.75" customHeight="1" x14ac:dyDescent="0.2">
      <c r="A486" s="27"/>
      <c r="B486" s="158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</row>
    <row r="487" spans="1:32" ht="12.75" customHeight="1" x14ac:dyDescent="0.2">
      <c r="A487" s="27"/>
      <c r="B487" s="158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</row>
    <row r="488" spans="1:32" ht="12.75" customHeight="1" x14ac:dyDescent="0.2">
      <c r="A488" s="27"/>
      <c r="B488" s="158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</row>
    <row r="489" spans="1:32" ht="12.75" customHeight="1" x14ac:dyDescent="0.2">
      <c r="A489" s="27"/>
      <c r="B489" s="158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</row>
    <row r="490" spans="1:32" ht="12.75" customHeight="1" x14ac:dyDescent="0.2">
      <c r="A490" s="27"/>
      <c r="B490" s="158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</row>
    <row r="491" spans="1:32" ht="12.75" customHeight="1" x14ac:dyDescent="0.2">
      <c r="A491" s="27"/>
      <c r="B491" s="158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</row>
    <row r="492" spans="1:32" ht="12.75" customHeight="1" x14ac:dyDescent="0.2">
      <c r="A492" s="27"/>
      <c r="B492" s="158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</row>
    <row r="493" spans="1:32" ht="12.75" customHeight="1" x14ac:dyDescent="0.2">
      <c r="A493" s="27"/>
      <c r="B493" s="158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</row>
    <row r="494" spans="1:32" ht="12.75" customHeight="1" x14ac:dyDescent="0.2">
      <c r="A494" s="27"/>
      <c r="B494" s="158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</row>
    <row r="495" spans="1:32" ht="12.75" customHeight="1" x14ac:dyDescent="0.2">
      <c r="A495" s="27"/>
      <c r="B495" s="158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</row>
    <row r="496" spans="1:32" ht="12.75" customHeight="1" x14ac:dyDescent="0.2">
      <c r="A496" s="27"/>
      <c r="B496" s="158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</row>
    <row r="497" spans="1:32" ht="12.75" customHeight="1" x14ac:dyDescent="0.2">
      <c r="A497" s="27"/>
      <c r="B497" s="158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</row>
    <row r="498" spans="1:32" ht="12.75" customHeight="1" x14ac:dyDescent="0.2">
      <c r="A498" s="27"/>
      <c r="B498" s="158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</row>
    <row r="499" spans="1:32" ht="12.75" customHeight="1" x14ac:dyDescent="0.2">
      <c r="A499" s="27"/>
      <c r="B499" s="158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</row>
    <row r="500" spans="1:32" ht="12.75" customHeight="1" x14ac:dyDescent="0.2">
      <c r="A500" s="27"/>
      <c r="B500" s="158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</row>
    <row r="501" spans="1:32" ht="12.75" customHeight="1" x14ac:dyDescent="0.2">
      <c r="A501" s="27"/>
      <c r="B501" s="158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</row>
    <row r="502" spans="1:32" ht="12.75" customHeight="1" x14ac:dyDescent="0.2">
      <c r="A502" s="27"/>
      <c r="B502" s="158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</row>
    <row r="503" spans="1:32" ht="12.75" customHeight="1" x14ac:dyDescent="0.2">
      <c r="A503" s="27"/>
      <c r="B503" s="158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</row>
    <row r="504" spans="1:32" ht="12.75" customHeight="1" x14ac:dyDescent="0.2">
      <c r="A504" s="27"/>
      <c r="B504" s="158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</row>
    <row r="505" spans="1:32" ht="12.75" customHeight="1" x14ac:dyDescent="0.2">
      <c r="A505" s="27"/>
      <c r="B505" s="158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</row>
    <row r="506" spans="1:32" ht="12.75" customHeight="1" x14ac:dyDescent="0.2">
      <c r="A506" s="27"/>
      <c r="B506" s="158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</row>
    <row r="507" spans="1:32" ht="12.75" customHeight="1" x14ac:dyDescent="0.2">
      <c r="A507" s="27"/>
      <c r="B507" s="158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</row>
    <row r="508" spans="1:32" ht="12.75" customHeight="1" x14ac:dyDescent="0.2">
      <c r="A508" s="27"/>
      <c r="B508" s="158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</row>
    <row r="509" spans="1:32" ht="12.75" customHeight="1" x14ac:dyDescent="0.2">
      <c r="A509" s="27"/>
      <c r="B509" s="158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</row>
    <row r="510" spans="1:32" ht="12.75" customHeight="1" x14ac:dyDescent="0.2">
      <c r="A510" s="27"/>
      <c r="B510" s="158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</row>
    <row r="511" spans="1:32" ht="12.75" customHeight="1" x14ac:dyDescent="0.2">
      <c r="A511" s="27"/>
      <c r="B511" s="158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</row>
    <row r="512" spans="1:32" ht="12.75" customHeight="1" x14ac:dyDescent="0.2">
      <c r="A512" s="27"/>
      <c r="B512" s="158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</row>
    <row r="513" spans="1:32" ht="12.75" customHeight="1" x14ac:dyDescent="0.2">
      <c r="A513" s="27"/>
      <c r="B513" s="158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</row>
    <row r="514" spans="1:32" ht="12.75" customHeight="1" x14ac:dyDescent="0.2">
      <c r="A514" s="27"/>
      <c r="B514" s="158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</row>
    <row r="515" spans="1:32" ht="12.75" customHeight="1" x14ac:dyDescent="0.2">
      <c r="A515" s="27"/>
      <c r="B515" s="158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</row>
    <row r="516" spans="1:32" ht="12.75" customHeight="1" x14ac:dyDescent="0.2">
      <c r="A516" s="27"/>
      <c r="B516" s="158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</row>
    <row r="517" spans="1:32" ht="12.75" customHeight="1" x14ac:dyDescent="0.2">
      <c r="A517" s="27"/>
      <c r="B517" s="158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</row>
    <row r="518" spans="1:32" ht="12.75" customHeight="1" x14ac:dyDescent="0.2">
      <c r="A518" s="27"/>
      <c r="B518" s="158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</row>
    <row r="519" spans="1:32" ht="12.75" customHeight="1" x14ac:dyDescent="0.2">
      <c r="A519" s="27"/>
      <c r="B519" s="158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</row>
    <row r="520" spans="1:32" ht="12.75" customHeight="1" x14ac:dyDescent="0.2">
      <c r="A520" s="27"/>
      <c r="B520" s="158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</row>
    <row r="521" spans="1:32" ht="12.75" customHeight="1" x14ac:dyDescent="0.2">
      <c r="A521" s="27"/>
      <c r="B521" s="158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</row>
    <row r="522" spans="1:32" ht="12.75" customHeight="1" x14ac:dyDescent="0.2">
      <c r="A522" s="27"/>
      <c r="B522" s="158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</row>
    <row r="523" spans="1:32" ht="12.75" customHeight="1" x14ac:dyDescent="0.2">
      <c r="A523" s="27"/>
      <c r="B523" s="158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</row>
    <row r="524" spans="1:32" ht="12.75" customHeight="1" x14ac:dyDescent="0.2">
      <c r="A524" s="27"/>
      <c r="B524" s="158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</row>
    <row r="525" spans="1:32" ht="12.75" customHeight="1" x14ac:dyDescent="0.2">
      <c r="A525" s="27"/>
      <c r="B525" s="158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</row>
    <row r="526" spans="1:32" ht="12.75" customHeight="1" x14ac:dyDescent="0.2">
      <c r="A526" s="27"/>
      <c r="B526" s="158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</row>
    <row r="527" spans="1:32" ht="12.75" customHeight="1" x14ac:dyDescent="0.2">
      <c r="A527" s="27"/>
      <c r="B527" s="158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</row>
    <row r="528" spans="1:32" ht="12.75" customHeight="1" x14ac:dyDescent="0.2">
      <c r="A528" s="27"/>
      <c r="B528" s="158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</row>
    <row r="529" spans="1:32" ht="12.75" customHeight="1" x14ac:dyDescent="0.2">
      <c r="A529" s="27"/>
      <c r="B529" s="158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</row>
    <row r="530" spans="1:32" ht="12.75" customHeight="1" x14ac:dyDescent="0.2">
      <c r="A530" s="27"/>
      <c r="B530" s="158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</row>
    <row r="531" spans="1:32" ht="12.75" customHeight="1" x14ac:dyDescent="0.2">
      <c r="A531" s="27"/>
      <c r="B531" s="158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</row>
    <row r="532" spans="1:32" ht="12.75" customHeight="1" x14ac:dyDescent="0.2">
      <c r="A532" s="27"/>
      <c r="B532" s="158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</row>
    <row r="533" spans="1:32" ht="12.75" customHeight="1" x14ac:dyDescent="0.2">
      <c r="A533" s="27"/>
      <c r="B533" s="158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</row>
    <row r="534" spans="1:32" ht="12.75" customHeight="1" x14ac:dyDescent="0.2">
      <c r="A534" s="27"/>
      <c r="B534" s="158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</row>
    <row r="535" spans="1:32" ht="12.75" customHeight="1" x14ac:dyDescent="0.2">
      <c r="A535" s="27"/>
      <c r="B535" s="158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</row>
    <row r="536" spans="1:32" ht="12.75" customHeight="1" x14ac:dyDescent="0.2">
      <c r="A536" s="27"/>
      <c r="B536" s="158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</row>
    <row r="537" spans="1:32" ht="12.75" customHeight="1" x14ac:dyDescent="0.2">
      <c r="A537" s="27"/>
      <c r="B537" s="158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</row>
    <row r="538" spans="1:32" ht="12.75" customHeight="1" x14ac:dyDescent="0.2">
      <c r="A538" s="27"/>
      <c r="B538" s="158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</row>
    <row r="539" spans="1:32" ht="12.75" customHeight="1" x14ac:dyDescent="0.2">
      <c r="A539" s="27"/>
      <c r="B539" s="158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</row>
    <row r="540" spans="1:32" ht="12.75" customHeight="1" x14ac:dyDescent="0.2">
      <c r="A540" s="27"/>
      <c r="B540" s="158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</row>
    <row r="541" spans="1:32" ht="12.75" customHeight="1" x14ac:dyDescent="0.2">
      <c r="A541" s="27"/>
      <c r="B541" s="158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</row>
    <row r="542" spans="1:32" ht="12.75" customHeight="1" x14ac:dyDescent="0.2">
      <c r="A542" s="27"/>
      <c r="B542" s="158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</row>
    <row r="543" spans="1:32" ht="12.75" customHeight="1" x14ac:dyDescent="0.2">
      <c r="A543" s="27"/>
      <c r="B543" s="158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</row>
    <row r="544" spans="1:32" ht="12.75" customHeight="1" x14ac:dyDescent="0.2">
      <c r="A544" s="27"/>
      <c r="B544" s="158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</row>
    <row r="545" spans="1:32" ht="12.75" customHeight="1" x14ac:dyDescent="0.2">
      <c r="A545" s="27"/>
      <c r="B545" s="158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</row>
    <row r="546" spans="1:32" ht="12.75" customHeight="1" x14ac:dyDescent="0.2">
      <c r="A546" s="27"/>
      <c r="B546" s="158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</row>
    <row r="547" spans="1:32" ht="12.75" customHeight="1" x14ac:dyDescent="0.2">
      <c r="A547" s="27"/>
      <c r="B547" s="158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</row>
    <row r="548" spans="1:32" ht="12.75" customHeight="1" x14ac:dyDescent="0.2">
      <c r="A548" s="27"/>
      <c r="B548" s="158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</row>
    <row r="549" spans="1:32" ht="12.75" customHeight="1" x14ac:dyDescent="0.2">
      <c r="A549" s="27"/>
      <c r="B549" s="158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</row>
    <row r="550" spans="1:32" ht="12.75" customHeight="1" x14ac:dyDescent="0.2">
      <c r="A550" s="27"/>
      <c r="B550" s="158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</row>
    <row r="551" spans="1:32" ht="12.75" customHeight="1" x14ac:dyDescent="0.2">
      <c r="A551" s="27"/>
      <c r="B551" s="158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</row>
    <row r="552" spans="1:32" ht="12.75" customHeight="1" x14ac:dyDescent="0.2">
      <c r="A552" s="27"/>
      <c r="B552" s="158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</row>
    <row r="553" spans="1:32" ht="12.75" customHeight="1" x14ac:dyDescent="0.2">
      <c r="A553" s="27"/>
      <c r="B553" s="158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</row>
    <row r="554" spans="1:32" ht="12.75" customHeight="1" x14ac:dyDescent="0.2">
      <c r="A554" s="27"/>
      <c r="B554" s="158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</row>
    <row r="555" spans="1:32" ht="12.75" customHeight="1" x14ac:dyDescent="0.2">
      <c r="A555" s="27"/>
      <c r="B555" s="158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</row>
    <row r="556" spans="1:32" ht="12.75" customHeight="1" x14ac:dyDescent="0.2">
      <c r="A556" s="27"/>
      <c r="B556" s="158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</row>
    <row r="557" spans="1:32" ht="12.75" customHeight="1" x14ac:dyDescent="0.2">
      <c r="A557" s="27"/>
      <c r="B557" s="158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</row>
    <row r="558" spans="1:32" ht="12.75" customHeight="1" x14ac:dyDescent="0.2">
      <c r="A558" s="27"/>
      <c r="B558" s="158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</row>
    <row r="559" spans="1:32" ht="12.75" customHeight="1" x14ac:dyDescent="0.2">
      <c r="A559" s="27"/>
      <c r="B559" s="158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</row>
    <row r="560" spans="1:32" ht="12.75" customHeight="1" x14ac:dyDescent="0.2">
      <c r="A560" s="27"/>
      <c r="B560" s="158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</row>
    <row r="561" spans="1:32" ht="12.75" customHeight="1" x14ac:dyDescent="0.2">
      <c r="A561" s="27"/>
      <c r="B561" s="158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</row>
    <row r="562" spans="1:32" ht="12.75" customHeight="1" x14ac:dyDescent="0.2">
      <c r="A562" s="27"/>
      <c r="B562" s="158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</row>
    <row r="563" spans="1:32" ht="12.75" customHeight="1" x14ac:dyDescent="0.2">
      <c r="A563" s="27"/>
      <c r="B563" s="158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</row>
    <row r="564" spans="1:32" ht="12.75" customHeight="1" x14ac:dyDescent="0.2">
      <c r="A564" s="27"/>
      <c r="B564" s="158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</row>
    <row r="565" spans="1:32" ht="12.75" customHeight="1" x14ac:dyDescent="0.2">
      <c r="A565" s="27"/>
      <c r="B565" s="158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</row>
    <row r="566" spans="1:32" ht="12.75" customHeight="1" x14ac:dyDescent="0.2">
      <c r="A566" s="27"/>
      <c r="B566" s="158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</row>
    <row r="567" spans="1:32" ht="12.75" customHeight="1" x14ac:dyDescent="0.2">
      <c r="A567" s="27"/>
      <c r="B567" s="158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</row>
    <row r="568" spans="1:32" ht="12.75" customHeight="1" x14ac:dyDescent="0.2">
      <c r="A568" s="27"/>
      <c r="B568" s="158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</row>
    <row r="569" spans="1:32" ht="12.75" customHeight="1" x14ac:dyDescent="0.2">
      <c r="A569" s="27"/>
      <c r="B569" s="158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</row>
    <row r="570" spans="1:32" ht="12.75" customHeight="1" x14ac:dyDescent="0.2">
      <c r="A570" s="27"/>
      <c r="B570" s="158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</row>
    <row r="571" spans="1:32" ht="12.75" customHeight="1" x14ac:dyDescent="0.2">
      <c r="A571" s="27"/>
      <c r="B571" s="158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</row>
    <row r="572" spans="1:32" ht="12.75" customHeight="1" x14ac:dyDescent="0.2">
      <c r="A572" s="27"/>
      <c r="B572" s="158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</row>
    <row r="573" spans="1:32" ht="12.75" customHeight="1" x14ac:dyDescent="0.2">
      <c r="A573" s="27"/>
      <c r="B573" s="158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</row>
    <row r="574" spans="1:32" ht="12.75" customHeight="1" x14ac:dyDescent="0.2">
      <c r="A574" s="27"/>
      <c r="B574" s="158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</row>
    <row r="575" spans="1:32" ht="12.75" customHeight="1" x14ac:dyDescent="0.2">
      <c r="A575" s="27"/>
      <c r="B575" s="158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</row>
    <row r="576" spans="1:32" ht="12.75" customHeight="1" x14ac:dyDescent="0.2">
      <c r="A576" s="27"/>
      <c r="B576" s="158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</row>
    <row r="577" spans="1:32" ht="12.75" customHeight="1" x14ac:dyDescent="0.2">
      <c r="A577" s="27"/>
      <c r="B577" s="158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</row>
    <row r="578" spans="1:32" ht="12.75" customHeight="1" x14ac:dyDescent="0.2">
      <c r="A578" s="27"/>
      <c r="B578" s="158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</row>
    <row r="579" spans="1:32" ht="12.75" customHeight="1" x14ac:dyDescent="0.2">
      <c r="A579" s="27"/>
      <c r="B579" s="158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</row>
    <row r="580" spans="1:32" ht="12.75" customHeight="1" x14ac:dyDescent="0.2">
      <c r="A580" s="27"/>
      <c r="B580" s="158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</row>
    <row r="581" spans="1:32" ht="12.75" customHeight="1" x14ac:dyDescent="0.2">
      <c r="A581" s="27"/>
      <c r="B581" s="158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</row>
    <row r="582" spans="1:32" ht="12.75" customHeight="1" x14ac:dyDescent="0.2">
      <c r="A582" s="27"/>
      <c r="B582" s="158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</row>
    <row r="583" spans="1:32" ht="12.75" customHeight="1" x14ac:dyDescent="0.2">
      <c r="A583" s="27"/>
      <c r="B583" s="158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</row>
    <row r="584" spans="1:32" ht="12.75" customHeight="1" x14ac:dyDescent="0.2">
      <c r="A584" s="27"/>
      <c r="B584" s="158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</row>
    <row r="585" spans="1:32" ht="12.75" customHeight="1" x14ac:dyDescent="0.2">
      <c r="A585" s="27"/>
      <c r="B585" s="158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</row>
    <row r="586" spans="1:32" ht="12.75" customHeight="1" x14ac:dyDescent="0.2">
      <c r="A586" s="27"/>
      <c r="B586" s="158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</row>
    <row r="587" spans="1:32" ht="12.75" customHeight="1" x14ac:dyDescent="0.2">
      <c r="A587" s="27"/>
      <c r="B587" s="158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</row>
    <row r="588" spans="1:32" ht="12.75" customHeight="1" x14ac:dyDescent="0.2">
      <c r="A588" s="27"/>
      <c r="B588" s="158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</row>
    <row r="589" spans="1:32" ht="12.75" customHeight="1" x14ac:dyDescent="0.2">
      <c r="A589" s="27"/>
      <c r="B589" s="158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</row>
    <row r="590" spans="1:32" ht="12.75" customHeight="1" x14ac:dyDescent="0.2">
      <c r="A590" s="27"/>
      <c r="B590" s="158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</row>
    <row r="591" spans="1:32" ht="12.75" customHeight="1" x14ac:dyDescent="0.2">
      <c r="A591" s="27"/>
      <c r="B591" s="158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</row>
    <row r="592" spans="1:32" ht="12.75" customHeight="1" x14ac:dyDescent="0.2">
      <c r="A592" s="27"/>
      <c r="B592" s="158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</row>
    <row r="593" spans="1:32" ht="12.75" customHeight="1" x14ac:dyDescent="0.2">
      <c r="A593" s="27"/>
      <c r="B593" s="158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</row>
    <row r="594" spans="1:32" ht="12.75" customHeight="1" x14ac:dyDescent="0.2">
      <c r="A594" s="27"/>
      <c r="B594" s="158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</row>
    <row r="595" spans="1:32" ht="12.75" customHeight="1" x14ac:dyDescent="0.2">
      <c r="A595" s="27"/>
      <c r="B595" s="158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</row>
    <row r="596" spans="1:32" ht="12.75" customHeight="1" x14ac:dyDescent="0.2">
      <c r="A596" s="27"/>
      <c r="B596" s="158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</row>
    <row r="597" spans="1:32" ht="12.75" customHeight="1" x14ac:dyDescent="0.2">
      <c r="A597" s="27"/>
      <c r="B597" s="158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</row>
    <row r="598" spans="1:32" ht="12.75" customHeight="1" x14ac:dyDescent="0.2">
      <c r="A598" s="27"/>
      <c r="B598" s="158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</row>
    <row r="599" spans="1:32" ht="12.75" customHeight="1" x14ac:dyDescent="0.2">
      <c r="A599" s="27"/>
      <c r="B599" s="158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</row>
    <row r="600" spans="1:32" ht="12.75" customHeight="1" x14ac:dyDescent="0.2">
      <c r="A600" s="27"/>
      <c r="B600" s="158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</row>
    <row r="601" spans="1:32" ht="12.75" customHeight="1" x14ac:dyDescent="0.2">
      <c r="A601" s="27"/>
      <c r="B601" s="158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</row>
    <row r="602" spans="1:32" ht="12.75" customHeight="1" x14ac:dyDescent="0.2">
      <c r="A602" s="27"/>
      <c r="B602" s="158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</row>
    <row r="603" spans="1:32" ht="12.75" customHeight="1" x14ac:dyDescent="0.2">
      <c r="A603" s="27"/>
      <c r="B603" s="158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</row>
    <row r="604" spans="1:32" ht="12.75" customHeight="1" x14ac:dyDescent="0.2">
      <c r="A604" s="27"/>
      <c r="B604" s="158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</row>
    <row r="605" spans="1:32" ht="12.75" customHeight="1" x14ac:dyDescent="0.2">
      <c r="A605" s="27"/>
      <c r="B605" s="158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</row>
    <row r="606" spans="1:32" ht="12.75" customHeight="1" x14ac:dyDescent="0.2">
      <c r="A606" s="27"/>
      <c r="B606" s="158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</row>
    <row r="607" spans="1:32" ht="12.75" customHeight="1" x14ac:dyDescent="0.2">
      <c r="A607" s="27"/>
      <c r="B607" s="158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</row>
    <row r="608" spans="1:32" ht="12.75" customHeight="1" x14ac:dyDescent="0.2">
      <c r="A608" s="27"/>
      <c r="B608" s="158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</row>
    <row r="609" spans="1:32" ht="12.75" customHeight="1" x14ac:dyDescent="0.2">
      <c r="A609" s="27"/>
      <c r="B609" s="158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</row>
    <row r="610" spans="1:32" ht="12.75" customHeight="1" x14ac:dyDescent="0.2">
      <c r="A610" s="27"/>
      <c r="B610" s="158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</row>
    <row r="611" spans="1:32" ht="12.75" customHeight="1" x14ac:dyDescent="0.2">
      <c r="A611" s="27"/>
      <c r="B611" s="158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</row>
    <row r="612" spans="1:32" ht="12.75" customHeight="1" x14ac:dyDescent="0.2">
      <c r="A612" s="27"/>
      <c r="B612" s="158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</row>
    <row r="613" spans="1:32" ht="12.75" customHeight="1" x14ac:dyDescent="0.2">
      <c r="A613" s="27"/>
      <c r="B613" s="158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</row>
    <row r="614" spans="1:32" ht="12.75" customHeight="1" x14ac:dyDescent="0.2">
      <c r="A614" s="27"/>
      <c r="B614" s="158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</row>
    <row r="615" spans="1:32" ht="12.75" customHeight="1" x14ac:dyDescent="0.2">
      <c r="A615" s="27"/>
      <c r="B615" s="158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</row>
    <row r="616" spans="1:32" ht="12.75" customHeight="1" x14ac:dyDescent="0.2">
      <c r="A616" s="27"/>
      <c r="B616" s="158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</row>
    <row r="617" spans="1:32" ht="12.75" customHeight="1" x14ac:dyDescent="0.2">
      <c r="A617" s="27"/>
      <c r="B617" s="158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</row>
    <row r="618" spans="1:32" ht="12.75" customHeight="1" x14ac:dyDescent="0.2">
      <c r="A618" s="27"/>
      <c r="B618" s="158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</row>
    <row r="619" spans="1:32" ht="12.75" customHeight="1" x14ac:dyDescent="0.2">
      <c r="A619" s="27"/>
      <c r="B619" s="158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</row>
    <row r="620" spans="1:32" ht="12.75" customHeight="1" x14ac:dyDescent="0.2">
      <c r="A620" s="27"/>
      <c r="B620" s="158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</row>
    <row r="621" spans="1:32" ht="12.75" customHeight="1" x14ac:dyDescent="0.2">
      <c r="A621" s="27"/>
      <c r="B621" s="158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</row>
    <row r="622" spans="1:32" ht="12.75" customHeight="1" x14ac:dyDescent="0.2">
      <c r="A622" s="27"/>
      <c r="B622" s="158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</row>
    <row r="623" spans="1:32" ht="12.75" customHeight="1" x14ac:dyDescent="0.2">
      <c r="A623" s="27"/>
      <c r="B623" s="158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</row>
    <row r="624" spans="1:32" ht="12.75" customHeight="1" x14ac:dyDescent="0.2">
      <c r="A624" s="27"/>
      <c r="B624" s="158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</row>
    <row r="625" spans="1:32" ht="12.75" customHeight="1" x14ac:dyDescent="0.2">
      <c r="A625" s="27"/>
      <c r="B625" s="158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</row>
    <row r="626" spans="1:32" ht="12.75" customHeight="1" x14ac:dyDescent="0.2">
      <c r="A626" s="27"/>
      <c r="B626" s="158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</row>
    <row r="627" spans="1:32" ht="12.75" customHeight="1" x14ac:dyDescent="0.2">
      <c r="A627" s="27"/>
      <c r="B627" s="158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</row>
    <row r="628" spans="1:32" ht="12.75" customHeight="1" x14ac:dyDescent="0.2">
      <c r="A628" s="27"/>
      <c r="B628" s="158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</row>
    <row r="629" spans="1:32" ht="12.75" customHeight="1" x14ac:dyDescent="0.2">
      <c r="A629" s="27"/>
      <c r="B629" s="158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</row>
    <row r="630" spans="1:32" ht="12.75" customHeight="1" x14ac:dyDescent="0.2">
      <c r="A630" s="27"/>
      <c r="B630" s="158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</row>
    <row r="631" spans="1:32" ht="12.75" customHeight="1" x14ac:dyDescent="0.2">
      <c r="A631" s="27"/>
      <c r="B631" s="158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</row>
    <row r="632" spans="1:32" ht="12.75" customHeight="1" x14ac:dyDescent="0.2">
      <c r="A632" s="27"/>
      <c r="B632" s="158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</row>
    <row r="633" spans="1:32" ht="12.75" customHeight="1" x14ac:dyDescent="0.2">
      <c r="A633" s="27"/>
      <c r="B633" s="158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</row>
    <row r="634" spans="1:32" ht="12.75" customHeight="1" x14ac:dyDescent="0.2">
      <c r="A634" s="27"/>
      <c r="B634" s="158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</row>
    <row r="635" spans="1:32" ht="12.75" customHeight="1" x14ac:dyDescent="0.2">
      <c r="A635" s="27"/>
      <c r="B635" s="158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</row>
    <row r="636" spans="1:32" ht="12.75" customHeight="1" x14ac:dyDescent="0.2">
      <c r="A636" s="27"/>
      <c r="B636" s="158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</row>
    <row r="637" spans="1:32" ht="12.75" customHeight="1" x14ac:dyDescent="0.2">
      <c r="A637" s="27"/>
      <c r="B637" s="158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</row>
    <row r="638" spans="1:32" ht="12.75" customHeight="1" x14ac:dyDescent="0.2">
      <c r="A638" s="27"/>
      <c r="B638" s="158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</row>
    <row r="639" spans="1:32" ht="12.75" customHeight="1" x14ac:dyDescent="0.2">
      <c r="A639" s="27"/>
      <c r="B639" s="158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</row>
    <row r="640" spans="1:32" ht="12.75" customHeight="1" x14ac:dyDescent="0.2">
      <c r="A640" s="27"/>
      <c r="B640" s="158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</row>
    <row r="641" spans="1:32" ht="12.75" customHeight="1" x14ac:dyDescent="0.2">
      <c r="A641" s="27"/>
      <c r="B641" s="158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</row>
    <row r="642" spans="1:32" ht="12.75" customHeight="1" x14ac:dyDescent="0.2">
      <c r="A642" s="27"/>
      <c r="B642" s="158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</row>
    <row r="643" spans="1:32" ht="12.75" customHeight="1" x14ac:dyDescent="0.2">
      <c r="A643" s="27"/>
      <c r="B643" s="158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</row>
    <row r="644" spans="1:32" ht="12.75" customHeight="1" x14ac:dyDescent="0.2">
      <c r="A644" s="27"/>
      <c r="B644" s="158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</row>
    <row r="645" spans="1:32" ht="12.75" customHeight="1" x14ac:dyDescent="0.2">
      <c r="A645" s="27"/>
      <c r="B645" s="158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</row>
    <row r="646" spans="1:32" ht="12.75" customHeight="1" x14ac:dyDescent="0.2">
      <c r="A646" s="27"/>
      <c r="B646" s="158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</row>
    <row r="647" spans="1:32" ht="12.75" customHeight="1" x14ac:dyDescent="0.2">
      <c r="A647" s="27"/>
      <c r="B647" s="158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</row>
    <row r="648" spans="1:32" ht="12.75" customHeight="1" x14ac:dyDescent="0.2">
      <c r="A648" s="27"/>
      <c r="B648" s="158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</row>
    <row r="649" spans="1:32" ht="12.75" customHeight="1" x14ac:dyDescent="0.2">
      <c r="A649" s="27"/>
      <c r="B649" s="158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</row>
    <row r="650" spans="1:32" ht="12.75" customHeight="1" x14ac:dyDescent="0.2">
      <c r="A650" s="27"/>
      <c r="B650" s="158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</row>
    <row r="651" spans="1:32" ht="12.75" customHeight="1" x14ac:dyDescent="0.2">
      <c r="A651" s="27"/>
      <c r="B651" s="158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</row>
    <row r="652" spans="1:32" ht="12.75" customHeight="1" x14ac:dyDescent="0.2">
      <c r="A652" s="27"/>
      <c r="B652" s="158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</row>
    <row r="653" spans="1:32" ht="12.75" customHeight="1" x14ac:dyDescent="0.2">
      <c r="A653" s="27"/>
      <c r="B653" s="158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</row>
    <row r="654" spans="1:32" ht="12.75" customHeight="1" x14ac:dyDescent="0.2">
      <c r="A654" s="27"/>
      <c r="B654" s="158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</row>
    <row r="655" spans="1:32" ht="12.75" customHeight="1" x14ac:dyDescent="0.2">
      <c r="A655" s="27"/>
      <c r="B655" s="158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</row>
    <row r="656" spans="1:32" ht="12.75" customHeight="1" x14ac:dyDescent="0.2">
      <c r="A656" s="27"/>
      <c r="B656" s="158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</row>
    <row r="657" spans="1:32" ht="12.75" customHeight="1" x14ac:dyDescent="0.2">
      <c r="A657" s="27"/>
      <c r="B657" s="158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</row>
    <row r="658" spans="1:32" ht="12.75" customHeight="1" x14ac:dyDescent="0.2">
      <c r="A658" s="27"/>
      <c r="B658" s="158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</row>
    <row r="659" spans="1:32" ht="12.75" customHeight="1" x14ac:dyDescent="0.2">
      <c r="A659" s="27"/>
      <c r="B659" s="158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</row>
    <row r="660" spans="1:32" ht="12.75" customHeight="1" x14ac:dyDescent="0.2">
      <c r="A660" s="27"/>
      <c r="B660" s="158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</row>
    <row r="661" spans="1:32" ht="12.75" customHeight="1" x14ac:dyDescent="0.2">
      <c r="A661" s="27"/>
      <c r="B661" s="158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</row>
    <row r="662" spans="1:32" ht="12.75" customHeight="1" x14ac:dyDescent="0.2">
      <c r="A662" s="27"/>
      <c r="B662" s="158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</row>
    <row r="663" spans="1:32" ht="12.75" customHeight="1" x14ac:dyDescent="0.2">
      <c r="A663" s="27"/>
      <c r="B663" s="158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</row>
    <row r="664" spans="1:32" ht="12.75" customHeight="1" x14ac:dyDescent="0.2">
      <c r="A664" s="27"/>
      <c r="B664" s="158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</row>
    <row r="665" spans="1:32" ht="12.75" customHeight="1" x14ac:dyDescent="0.2">
      <c r="A665" s="27"/>
      <c r="B665" s="158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</row>
    <row r="666" spans="1:32" ht="12.75" customHeight="1" x14ac:dyDescent="0.2">
      <c r="A666" s="27"/>
      <c r="B666" s="158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</row>
    <row r="667" spans="1:32" ht="12.75" customHeight="1" x14ac:dyDescent="0.2">
      <c r="A667" s="27"/>
      <c r="B667" s="158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</row>
    <row r="668" spans="1:32" ht="12.75" customHeight="1" x14ac:dyDescent="0.2">
      <c r="A668" s="27"/>
      <c r="B668" s="158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</row>
    <row r="669" spans="1:32" ht="12.75" customHeight="1" x14ac:dyDescent="0.2">
      <c r="A669" s="27"/>
      <c r="B669" s="158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</row>
    <row r="670" spans="1:32" ht="12.75" customHeight="1" x14ac:dyDescent="0.2">
      <c r="A670" s="27"/>
      <c r="B670" s="158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</row>
    <row r="671" spans="1:32" ht="12.75" customHeight="1" x14ac:dyDescent="0.2">
      <c r="A671" s="27"/>
      <c r="B671" s="158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</row>
    <row r="672" spans="1:32" ht="12.75" customHeight="1" x14ac:dyDescent="0.2">
      <c r="A672" s="27"/>
      <c r="B672" s="158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</row>
    <row r="673" spans="1:32" ht="12.75" customHeight="1" x14ac:dyDescent="0.2">
      <c r="A673" s="27"/>
      <c r="B673" s="158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</row>
    <row r="674" spans="1:32" ht="12.75" customHeight="1" x14ac:dyDescent="0.2">
      <c r="A674" s="27"/>
      <c r="B674" s="158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</row>
    <row r="675" spans="1:32" ht="12.75" customHeight="1" x14ac:dyDescent="0.2">
      <c r="A675" s="27"/>
      <c r="B675" s="158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</row>
    <row r="676" spans="1:32" ht="12.75" customHeight="1" x14ac:dyDescent="0.2">
      <c r="A676" s="27"/>
      <c r="B676" s="158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</row>
    <row r="677" spans="1:32" ht="12.75" customHeight="1" x14ac:dyDescent="0.2">
      <c r="A677" s="27"/>
      <c r="B677" s="158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</row>
    <row r="678" spans="1:32" ht="12.75" customHeight="1" x14ac:dyDescent="0.2">
      <c r="A678" s="27"/>
      <c r="B678" s="158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</row>
    <row r="679" spans="1:32" ht="12.75" customHeight="1" x14ac:dyDescent="0.2">
      <c r="A679" s="27"/>
      <c r="B679" s="158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</row>
    <row r="680" spans="1:32" ht="12.75" customHeight="1" x14ac:dyDescent="0.2">
      <c r="A680" s="27"/>
      <c r="B680" s="158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</row>
    <row r="681" spans="1:32" ht="12.75" customHeight="1" x14ac:dyDescent="0.2">
      <c r="A681" s="27"/>
      <c r="B681" s="158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</row>
    <row r="682" spans="1:32" ht="12.75" customHeight="1" x14ac:dyDescent="0.2">
      <c r="A682" s="27"/>
      <c r="B682" s="158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</row>
    <row r="683" spans="1:32" ht="12.75" customHeight="1" x14ac:dyDescent="0.2">
      <c r="A683" s="27"/>
      <c r="B683" s="158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</row>
    <row r="684" spans="1:32" ht="12.75" customHeight="1" x14ac:dyDescent="0.2">
      <c r="A684" s="27"/>
      <c r="B684" s="158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</row>
    <row r="685" spans="1:32" ht="12.75" customHeight="1" x14ac:dyDescent="0.2">
      <c r="A685" s="27"/>
      <c r="B685" s="158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</row>
    <row r="686" spans="1:32" ht="12.75" customHeight="1" x14ac:dyDescent="0.2">
      <c r="A686" s="27"/>
      <c r="B686" s="158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</row>
    <row r="687" spans="1:32" ht="12.75" customHeight="1" x14ac:dyDescent="0.2">
      <c r="A687" s="27"/>
      <c r="B687" s="158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</row>
    <row r="688" spans="1:32" ht="12.75" customHeight="1" x14ac:dyDescent="0.2">
      <c r="A688" s="27"/>
      <c r="B688" s="158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</row>
    <row r="689" spans="1:32" ht="12.75" customHeight="1" x14ac:dyDescent="0.2">
      <c r="A689" s="27"/>
      <c r="B689" s="158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</row>
    <row r="690" spans="1:32" ht="12.75" customHeight="1" x14ac:dyDescent="0.2">
      <c r="A690" s="27"/>
      <c r="B690" s="158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</row>
    <row r="691" spans="1:32" ht="12.75" customHeight="1" x14ac:dyDescent="0.2">
      <c r="A691" s="27"/>
      <c r="B691" s="158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</row>
    <row r="692" spans="1:32" ht="12.75" customHeight="1" x14ac:dyDescent="0.2">
      <c r="A692" s="27"/>
      <c r="B692" s="158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</row>
    <row r="693" spans="1:32" ht="12.75" customHeight="1" x14ac:dyDescent="0.2">
      <c r="A693" s="27"/>
      <c r="B693" s="158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</row>
    <row r="694" spans="1:32" ht="12.75" customHeight="1" x14ac:dyDescent="0.2">
      <c r="A694" s="27"/>
      <c r="B694" s="158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</row>
    <row r="695" spans="1:32" ht="12.75" customHeight="1" x14ac:dyDescent="0.2">
      <c r="A695" s="27"/>
      <c r="B695" s="158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</row>
    <row r="696" spans="1:32" ht="12.75" customHeight="1" x14ac:dyDescent="0.2">
      <c r="A696" s="27"/>
      <c r="B696" s="158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</row>
    <row r="697" spans="1:32" ht="12.75" customHeight="1" x14ac:dyDescent="0.2">
      <c r="A697" s="27"/>
      <c r="B697" s="158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</row>
    <row r="698" spans="1:32" ht="12.75" customHeight="1" x14ac:dyDescent="0.2">
      <c r="A698" s="27"/>
      <c r="B698" s="158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</row>
    <row r="699" spans="1:32" ht="12.75" customHeight="1" x14ac:dyDescent="0.2">
      <c r="A699" s="27"/>
      <c r="B699" s="158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</row>
    <row r="700" spans="1:32" ht="12.75" customHeight="1" x14ac:dyDescent="0.2">
      <c r="A700" s="27"/>
      <c r="B700" s="158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</row>
    <row r="701" spans="1:32" ht="12.75" customHeight="1" x14ac:dyDescent="0.2">
      <c r="A701" s="27"/>
      <c r="B701" s="158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</row>
    <row r="702" spans="1:32" ht="12.75" customHeight="1" x14ac:dyDescent="0.2">
      <c r="A702" s="27"/>
      <c r="B702" s="158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</row>
    <row r="703" spans="1:32" ht="12.75" customHeight="1" x14ac:dyDescent="0.2">
      <c r="A703" s="27"/>
      <c r="B703" s="158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</row>
    <row r="704" spans="1:32" ht="12.75" customHeight="1" x14ac:dyDescent="0.2">
      <c r="A704" s="27"/>
      <c r="B704" s="158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</row>
    <row r="705" spans="1:32" ht="12.75" customHeight="1" x14ac:dyDescent="0.2">
      <c r="A705" s="27"/>
      <c r="B705" s="158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</row>
    <row r="706" spans="1:32" ht="12.75" customHeight="1" x14ac:dyDescent="0.2">
      <c r="A706" s="27"/>
      <c r="B706" s="158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</row>
    <row r="707" spans="1:32" ht="12.75" customHeight="1" x14ac:dyDescent="0.2">
      <c r="A707" s="27"/>
      <c r="B707" s="158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</row>
    <row r="708" spans="1:32" ht="12.75" customHeight="1" x14ac:dyDescent="0.2">
      <c r="A708" s="27"/>
      <c r="B708" s="158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</row>
    <row r="709" spans="1:32" ht="12.75" customHeight="1" x14ac:dyDescent="0.2">
      <c r="A709" s="27"/>
      <c r="B709" s="158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</row>
    <row r="710" spans="1:32" ht="12.75" customHeight="1" x14ac:dyDescent="0.2">
      <c r="A710" s="27"/>
      <c r="B710" s="158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</row>
    <row r="711" spans="1:32" ht="12.75" customHeight="1" x14ac:dyDescent="0.2">
      <c r="A711" s="27"/>
      <c r="B711" s="158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</row>
    <row r="712" spans="1:32" ht="12.75" customHeight="1" x14ac:dyDescent="0.2">
      <c r="A712" s="27"/>
      <c r="B712" s="158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</row>
    <row r="713" spans="1:32" ht="12.75" customHeight="1" x14ac:dyDescent="0.2">
      <c r="A713" s="27"/>
      <c r="B713" s="158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</row>
    <row r="714" spans="1:32" ht="12.75" customHeight="1" x14ac:dyDescent="0.2">
      <c r="A714" s="27"/>
      <c r="B714" s="158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</row>
    <row r="715" spans="1:32" ht="12.75" customHeight="1" x14ac:dyDescent="0.2">
      <c r="A715" s="27"/>
      <c r="B715" s="158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</row>
    <row r="716" spans="1:32" ht="12.75" customHeight="1" x14ac:dyDescent="0.2">
      <c r="A716" s="27"/>
      <c r="B716" s="158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</row>
    <row r="717" spans="1:32" ht="12.75" customHeight="1" x14ac:dyDescent="0.2">
      <c r="A717" s="27"/>
      <c r="B717" s="158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</row>
    <row r="718" spans="1:32" ht="12.75" customHeight="1" x14ac:dyDescent="0.2">
      <c r="A718" s="27"/>
      <c r="B718" s="158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</row>
    <row r="719" spans="1:32" ht="12.75" customHeight="1" x14ac:dyDescent="0.2">
      <c r="A719" s="27"/>
      <c r="B719" s="158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</row>
    <row r="720" spans="1:32" ht="12.75" customHeight="1" x14ac:dyDescent="0.2">
      <c r="A720" s="27"/>
      <c r="B720" s="158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</row>
    <row r="721" spans="1:32" ht="12.75" customHeight="1" x14ac:dyDescent="0.2">
      <c r="A721" s="27"/>
      <c r="B721" s="158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</row>
    <row r="722" spans="1:32" ht="12.75" customHeight="1" x14ac:dyDescent="0.2">
      <c r="A722" s="27"/>
      <c r="B722" s="158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</row>
    <row r="723" spans="1:32" ht="12.75" customHeight="1" x14ac:dyDescent="0.2">
      <c r="A723" s="27"/>
      <c r="B723" s="158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</row>
    <row r="724" spans="1:32" ht="12.75" customHeight="1" x14ac:dyDescent="0.2">
      <c r="A724" s="27"/>
      <c r="B724" s="158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</row>
    <row r="725" spans="1:32" ht="12.75" customHeight="1" x14ac:dyDescent="0.2">
      <c r="A725" s="27"/>
      <c r="B725" s="158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</row>
    <row r="726" spans="1:32" ht="12.75" customHeight="1" x14ac:dyDescent="0.2">
      <c r="A726" s="27"/>
      <c r="B726" s="158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</row>
    <row r="727" spans="1:32" ht="12.75" customHeight="1" x14ac:dyDescent="0.2">
      <c r="A727" s="27"/>
      <c r="B727" s="158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</row>
    <row r="728" spans="1:32" ht="12.75" customHeight="1" x14ac:dyDescent="0.2">
      <c r="A728" s="27"/>
      <c r="B728" s="158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</row>
    <row r="729" spans="1:32" ht="12.75" customHeight="1" x14ac:dyDescent="0.2">
      <c r="A729" s="27"/>
      <c r="B729" s="158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</row>
    <row r="730" spans="1:32" ht="12.75" customHeight="1" x14ac:dyDescent="0.2">
      <c r="A730" s="27"/>
      <c r="B730" s="158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</row>
    <row r="731" spans="1:32" ht="12.75" customHeight="1" x14ac:dyDescent="0.2">
      <c r="A731" s="27"/>
      <c r="B731" s="158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</row>
    <row r="732" spans="1:32" ht="12.75" customHeight="1" x14ac:dyDescent="0.2">
      <c r="A732" s="27"/>
      <c r="B732" s="158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</row>
    <row r="733" spans="1:32" ht="12.75" customHeight="1" x14ac:dyDescent="0.2">
      <c r="A733" s="27"/>
      <c r="B733" s="158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</row>
    <row r="734" spans="1:32" ht="12.75" customHeight="1" x14ac:dyDescent="0.2">
      <c r="A734" s="27"/>
      <c r="B734" s="158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</row>
    <row r="735" spans="1:32" ht="12.75" customHeight="1" x14ac:dyDescent="0.2">
      <c r="A735" s="27"/>
      <c r="B735" s="158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</row>
    <row r="736" spans="1:32" ht="12.75" customHeight="1" x14ac:dyDescent="0.2">
      <c r="A736" s="27"/>
      <c r="B736" s="158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</row>
    <row r="737" spans="1:32" ht="12.75" customHeight="1" x14ac:dyDescent="0.2">
      <c r="A737" s="27"/>
      <c r="B737" s="158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</row>
    <row r="738" spans="1:32" ht="12.75" customHeight="1" x14ac:dyDescent="0.2">
      <c r="A738" s="27"/>
      <c r="B738" s="158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</row>
    <row r="739" spans="1:32" ht="12.75" customHeight="1" x14ac:dyDescent="0.2">
      <c r="A739" s="27"/>
      <c r="B739" s="158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</row>
    <row r="740" spans="1:32" ht="12.75" customHeight="1" x14ac:dyDescent="0.2">
      <c r="A740" s="27"/>
      <c r="B740" s="158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</row>
    <row r="741" spans="1:32" ht="12.75" customHeight="1" x14ac:dyDescent="0.2">
      <c r="A741" s="27"/>
      <c r="B741" s="158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</row>
    <row r="742" spans="1:32" ht="12.75" customHeight="1" x14ac:dyDescent="0.2">
      <c r="A742" s="27"/>
      <c r="B742" s="158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</row>
    <row r="743" spans="1:32" ht="12.75" customHeight="1" x14ac:dyDescent="0.2">
      <c r="A743" s="27"/>
      <c r="B743" s="158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</row>
    <row r="744" spans="1:32" ht="12.75" customHeight="1" x14ac:dyDescent="0.2">
      <c r="A744" s="27"/>
      <c r="B744" s="158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</row>
    <row r="745" spans="1:32" ht="12.75" customHeight="1" x14ac:dyDescent="0.2">
      <c r="A745" s="27"/>
      <c r="B745" s="158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</row>
    <row r="746" spans="1:32" ht="12.75" customHeight="1" x14ac:dyDescent="0.2">
      <c r="A746" s="27"/>
      <c r="B746" s="158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</row>
    <row r="747" spans="1:32" ht="12.75" customHeight="1" x14ac:dyDescent="0.2">
      <c r="A747" s="27"/>
      <c r="B747" s="158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</row>
    <row r="748" spans="1:32" ht="12.75" customHeight="1" x14ac:dyDescent="0.2">
      <c r="A748" s="27"/>
      <c r="B748" s="158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</row>
    <row r="749" spans="1:32" ht="12.75" customHeight="1" x14ac:dyDescent="0.2">
      <c r="A749" s="27"/>
      <c r="B749" s="158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</row>
    <row r="750" spans="1:32" ht="12.75" customHeight="1" x14ac:dyDescent="0.2">
      <c r="A750" s="27"/>
      <c r="B750" s="158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</row>
    <row r="751" spans="1:32" ht="12.75" customHeight="1" x14ac:dyDescent="0.2">
      <c r="A751" s="27"/>
      <c r="B751" s="158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</row>
    <row r="752" spans="1:32" ht="12.75" customHeight="1" x14ac:dyDescent="0.2">
      <c r="A752" s="27"/>
      <c r="B752" s="158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</row>
    <row r="753" spans="1:32" ht="12.75" customHeight="1" x14ac:dyDescent="0.2">
      <c r="A753" s="27"/>
      <c r="B753" s="158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</row>
    <row r="754" spans="1:32" ht="12.75" customHeight="1" x14ac:dyDescent="0.2">
      <c r="A754" s="27"/>
      <c r="B754" s="158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</row>
    <row r="755" spans="1:32" ht="12.75" customHeight="1" x14ac:dyDescent="0.2">
      <c r="A755" s="27"/>
      <c r="B755" s="158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</row>
    <row r="756" spans="1:32" ht="12.75" customHeight="1" x14ac:dyDescent="0.2">
      <c r="A756" s="27"/>
      <c r="B756" s="158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</row>
    <row r="757" spans="1:32" ht="12.75" customHeight="1" x14ac:dyDescent="0.2">
      <c r="A757" s="27"/>
      <c r="B757" s="158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</row>
    <row r="758" spans="1:32" ht="12.75" customHeight="1" x14ac:dyDescent="0.2">
      <c r="A758" s="27"/>
      <c r="B758" s="158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</row>
    <row r="759" spans="1:32" ht="12.75" customHeight="1" x14ac:dyDescent="0.2">
      <c r="A759" s="27"/>
      <c r="B759" s="158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</row>
    <row r="760" spans="1:32" ht="12.75" customHeight="1" x14ac:dyDescent="0.2">
      <c r="A760" s="27"/>
      <c r="B760" s="158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</row>
    <row r="761" spans="1:32" ht="12.75" customHeight="1" x14ac:dyDescent="0.2">
      <c r="A761" s="27"/>
      <c r="B761" s="158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</row>
    <row r="762" spans="1:32" ht="12.75" customHeight="1" x14ac:dyDescent="0.2">
      <c r="A762" s="27"/>
      <c r="B762" s="158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</row>
    <row r="763" spans="1:32" ht="12.75" customHeight="1" x14ac:dyDescent="0.2">
      <c r="A763" s="27"/>
      <c r="B763" s="158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</row>
    <row r="764" spans="1:32" ht="12.75" customHeight="1" x14ac:dyDescent="0.2">
      <c r="A764" s="27"/>
      <c r="B764" s="158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</row>
    <row r="765" spans="1:32" ht="12.75" customHeight="1" x14ac:dyDescent="0.2">
      <c r="A765" s="27"/>
      <c r="B765" s="158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</row>
    <row r="766" spans="1:32" ht="12.75" customHeight="1" x14ac:dyDescent="0.2">
      <c r="A766" s="27"/>
      <c r="B766" s="158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</row>
    <row r="767" spans="1:32" ht="12.75" customHeight="1" x14ac:dyDescent="0.2">
      <c r="A767" s="27"/>
      <c r="B767" s="158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</row>
    <row r="768" spans="1:32" ht="12.75" customHeight="1" x14ac:dyDescent="0.2">
      <c r="A768" s="27"/>
      <c r="B768" s="158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</row>
    <row r="769" spans="1:32" ht="12.75" customHeight="1" x14ac:dyDescent="0.2">
      <c r="A769" s="27"/>
      <c r="B769" s="158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</row>
    <row r="770" spans="1:32" ht="12.75" customHeight="1" x14ac:dyDescent="0.2">
      <c r="A770" s="27"/>
      <c r="B770" s="158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</row>
    <row r="771" spans="1:32" ht="12.75" customHeight="1" x14ac:dyDescent="0.2">
      <c r="A771" s="27"/>
      <c r="B771" s="158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</row>
    <row r="772" spans="1:32" ht="12.75" customHeight="1" x14ac:dyDescent="0.2">
      <c r="A772" s="27"/>
      <c r="B772" s="158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</row>
    <row r="773" spans="1:32" ht="12.75" customHeight="1" x14ac:dyDescent="0.2">
      <c r="A773" s="27"/>
      <c r="B773" s="158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</row>
    <row r="774" spans="1:32" ht="12.75" customHeight="1" x14ac:dyDescent="0.2">
      <c r="A774" s="27"/>
      <c r="B774" s="158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</row>
    <row r="775" spans="1:32" ht="12.75" customHeight="1" x14ac:dyDescent="0.2">
      <c r="A775" s="27"/>
      <c r="B775" s="158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</row>
    <row r="776" spans="1:32" ht="12.75" customHeight="1" x14ac:dyDescent="0.2">
      <c r="A776" s="27"/>
      <c r="B776" s="158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</row>
    <row r="777" spans="1:32" ht="12.75" customHeight="1" x14ac:dyDescent="0.2">
      <c r="A777" s="27"/>
      <c r="B777" s="158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</row>
    <row r="778" spans="1:32" ht="12.75" customHeight="1" x14ac:dyDescent="0.2">
      <c r="A778" s="27"/>
      <c r="B778" s="158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</row>
    <row r="779" spans="1:32" ht="12.75" customHeight="1" x14ac:dyDescent="0.2">
      <c r="A779" s="27"/>
      <c r="B779" s="158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</row>
    <row r="780" spans="1:32" ht="12.75" customHeight="1" x14ac:dyDescent="0.2">
      <c r="A780" s="27"/>
      <c r="B780" s="158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</row>
    <row r="781" spans="1:32" ht="12.75" customHeight="1" x14ac:dyDescent="0.2">
      <c r="A781" s="27"/>
      <c r="B781" s="158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</row>
    <row r="782" spans="1:32" ht="12.75" customHeight="1" x14ac:dyDescent="0.2">
      <c r="A782" s="27"/>
      <c r="B782" s="158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</row>
    <row r="783" spans="1:32" ht="12.75" customHeight="1" x14ac:dyDescent="0.2">
      <c r="A783" s="27"/>
      <c r="B783" s="158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</row>
    <row r="784" spans="1:32" ht="12.75" customHeight="1" x14ac:dyDescent="0.2">
      <c r="A784" s="27"/>
      <c r="B784" s="158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</row>
    <row r="785" spans="1:32" ht="12.75" customHeight="1" x14ac:dyDescent="0.2">
      <c r="A785" s="27"/>
      <c r="B785" s="158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</row>
    <row r="786" spans="1:32" ht="12.75" customHeight="1" x14ac:dyDescent="0.2">
      <c r="A786" s="27"/>
      <c r="B786" s="158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</row>
    <row r="787" spans="1:32" ht="12.75" customHeight="1" x14ac:dyDescent="0.2">
      <c r="A787" s="27"/>
      <c r="B787" s="158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</row>
    <row r="788" spans="1:32" ht="12.75" customHeight="1" x14ac:dyDescent="0.2">
      <c r="A788" s="27"/>
      <c r="B788" s="158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</row>
    <row r="789" spans="1:32" ht="12.75" customHeight="1" x14ac:dyDescent="0.2">
      <c r="A789" s="27"/>
      <c r="B789" s="158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</row>
    <row r="790" spans="1:32" ht="12.75" customHeight="1" x14ac:dyDescent="0.2">
      <c r="A790" s="27"/>
      <c r="B790" s="158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</row>
    <row r="791" spans="1:32" ht="12.75" customHeight="1" x14ac:dyDescent="0.2">
      <c r="A791" s="27"/>
      <c r="B791" s="158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</row>
    <row r="792" spans="1:32" ht="12.75" customHeight="1" x14ac:dyDescent="0.2">
      <c r="A792" s="27"/>
      <c r="B792" s="158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</row>
    <row r="793" spans="1:32" ht="12.75" customHeight="1" x14ac:dyDescent="0.2">
      <c r="A793" s="27"/>
      <c r="B793" s="158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</row>
    <row r="794" spans="1:32" ht="12.75" customHeight="1" x14ac:dyDescent="0.2">
      <c r="A794" s="27"/>
      <c r="B794" s="158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</row>
    <row r="795" spans="1:32" ht="12.75" customHeight="1" x14ac:dyDescent="0.2">
      <c r="A795" s="27"/>
      <c r="B795" s="158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</row>
    <row r="796" spans="1:32" ht="12.75" customHeight="1" x14ac:dyDescent="0.2">
      <c r="A796" s="27"/>
      <c r="B796" s="158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</row>
    <row r="797" spans="1:32" ht="12.75" customHeight="1" x14ac:dyDescent="0.2">
      <c r="A797" s="27"/>
      <c r="B797" s="158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</row>
    <row r="798" spans="1:32" ht="12.75" customHeight="1" x14ac:dyDescent="0.2">
      <c r="A798" s="27"/>
      <c r="B798" s="158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</row>
    <row r="799" spans="1:32" ht="12.75" customHeight="1" x14ac:dyDescent="0.2">
      <c r="A799" s="27"/>
      <c r="B799" s="158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</row>
    <row r="800" spans="1:32" ht="12.75" customHeight="1" x14ac:dyDescent="0.2">
      <c r="A800" s="27"/>
      <c r="B800" s="158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</row>
    <row r="801" spans="1:32" ht="12.75" customHeight="1" x14ac:dyDescent="0.2">
      <c r="A801" s="27"/>
      <c r="B801" s="158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</row>
    <row r="802" spans="1:32" ht="12.75" customHeight="1" x14ac:dyDescent="0.2">
      <c r="A802" s="27"/>
      <c r="B802" s="158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</row>
    <row r="803" spans="1:32" ht="12.75" customHeight="1" x14ac:dyDescent="0.2">
      <c r="A803" s="27"/>
      <c r="B803" s="158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</row>
    <row r="804" spans="1:32" ht="12.75" customHeight="1" x14ac:dyDescent="0.2">
      <c r="A804" s="27"/>
      <c r="B804" s="158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</row>
    <row r="805" spans="1:32" ht="12.75" customHeight="1" x14ac:dyDescent="0.2">
      <c r="A805" s="27"/>
      <c r="B805" s="158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</row>
    <row r="806" spans="1:32" ht="12.75" customHeight="1" x14ac:dyDescent="0.2">
      <c r="A806" s="27"/>
      <c r="B806" s="158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</row>
    <row r="807" spans="1:32" ht="12.75" customHeight="1" x14ac:dyDescent="0.2">
      <c r="A807" s="27"/>
      <c r="B807" s="158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</row>
    <row r="808" spans="1:32" ht="12.75" customHeight="1" x14ac:dyDescent="0.2">
      <c r="A808" s="27"/>
      <c r="B808" s="158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</row>
    <row r="809" spans="1:32" ht="12.75" customHeight="1" x14ac:dyDescent="0.2">
      <c r="A809" s="27"/>
      <c r="B809" s="158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</row>
    <row r="810" spans="1:32" ht="12.75" customHeight="1" x14ac:dyDescent="0.2">
      <c r="A810" s="27"/>
      <c r="B810" s="158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</row>
    <row r="811" spans="1:32" ht="12.75" customHeight="1" x14ac:dyDescent="0.2">
      <c r="A811" s="27"/>
      <c r="B811" s="158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</row>
    <row r="812" spans="1:32" ht="12.75" customHeight="1" x14ac:dyDescent="0.2">
      <c r="A812" s="27"/>
      <c r="B812" s="158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</row>
    <row r="813" spans="1:32" ht="12.75" customHeight="1" x14ac:dyDescent="0.2">
      <c r="A813" s="27"/>
      <c r="B813" s="158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</row>
    <row r="814" spans="1:32" ht="12.75" customHeight="1" x14ac:dyDescent="0.2">
      <c r="A814" s="27"/>
      <c r="B814" s="158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</row>
    <row r="815" spans="1:32" ht="12.75" customHeight="1" x14ac:dyDescent="0.2">
      <c r="A815" s="27"/>
      <c r="B815" s="158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</row>
    <row r="816" spans="1:32" ht="12.75" customHeight="1" x14ac:dyDescent="0.2">
      <c r="A816" s="27"/>
      <c r="B816" s="158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</row>
    <row r="817" spans="1:32" ht="12.75" customHeight="1" x14ac:dyDescent="0.2">
      <c r="A817" s="27"/>
      <c r="B817" s="158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</row>
    <row r="818" spans="1:32" ht="12.75" customHeight="1" x14ac:dyDescent="0.2">
      <c r="A818" s="27"/>
      <c r="B818" s="158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</row>
    <row r="819" spans="1:32" ht="12.75" customHeight="1" x14ac:dyDescent="0.2">
      <c r="A819" s="27"/>
      <c r="B819" s="158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</row>
    <row r="820" spans="1:32" ht="12.75" customHeight="1" x14ac:dyDescent="0.2">
      <c r="A820" s="27"/>
      <c r="B820" s="158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</row>
    <row r="821" spans="1:32" ht="12.75" customHeight="1" x14ac:dyDescent="0.2">
      <c r="A821" s="27"/>
      <c r="B821" s="158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</row>
    <row r="822" spans="1:32" ht="12.75" customHeight="1" x14ac:dyDescent="0.2">
      <c r="A822" s="27"/>
      <c r="B822" s="158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</row>
    <row r="823" spans="1:32" ht="12.75" customHeight="1" x14ac:dyDescent="0.2">
      <c r="A823" s="27"/>
      <c r="B823" s="158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</row>
    <row r="824" spans="1:32" ht="12.75" customHeight="1" x14ac:dyDescent="0.2">
      <c r="A824" s="27"/>
      <c r="B824" s="158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</row>
    <row r="825" spans="1:32" ht="12.75" customHeight="1" x14ac:dyDescent="0.2">
      <c r="A825" s="27"/>
      <c r="B825" s="158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</row>
    <row r="826" spans="1:32" ht="12.75" customHeight="1" x14ac:dyDescent="0.2">
      <c r="A826" s="27"/>
      <c r="B826" s="158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</row>
    <row r="827" spans="1:32" ht="12.75" customHeight="1" x14ac:dyDescent="0.2">
      <c r="A827" s="27"/>
      <c r="B827" s="158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</row>
    <row r="828" spans="1:32" ht="12.75" customHeight="1" x14ac:dyDescent="0.2">
      <c r="A828" s="27"/>
      <c r="B828" s="158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</row>
    <row r="829" spans="1:32" ht="12.75" customHeight="1" x14ac:dyDescent="0.2">
      <c r="A829" s="27"/>
      <c r="B829" s="158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</row>
    <row r="830" spans="1:32" ht="12.75" customHeight="1" x14ac:dyDescent="0.2">
      <c r="A830" s="27"/>
      <c r="B830" s="158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</row>
    <row r="831" spans="1:32" ht="12.75" customHeight="1" x14ac:dyDescent="0.2">
      <c r="A831" s="27"/>
      <c r="B831" s="158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</row>
    <row r="832" spans="1:32" ht="12.75" customHeight="1" x14ac:dyDescent="0.2">
      <c r="A832" s="27"/>
      <c r="B832" s="158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</row>
    <row r="833" spans="1:32" ht="12.75" customHeight="1" x14ac:dyDescent="0.2">
      <c r="A833" s="27"/>
      <c r="B833" s="158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</row>
    <row r="834" spans="1:32" ht="12.75" customHeight="1" x14ac:dyDescent="0.2">
      <c r="A834" s="27"/>
      <c r="B834" s="158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</row>
    <row r="835" spans="1:32" ht="12.75" customHeight="1" x14ac:dyDescent="0.2">
      <c r="A835" s="27"/>
      <c r="B835" s="158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</row>
    <row r="836" spans="1:32" ht="12.75" customHeight="1" x14ac:dyDescent="0.2">
      <c r="A836" s="27"/>
      <c r="B836" s="158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</row>
    <row r="837" spans="1:32" ht="12.75" customHeight="1" x14ac:dyDescent="0.2">
      <c r="A837" s="27"/>
      <c r="B837" s="158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</row>
    <row r="838" spans="1:32" ht="12.75" customHeight="1" x14ac:dyDescent="0.2">
      <c r="A838" s="27"/>
      <c r="B838" s="158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</row>
    <row r="839" spans="1:32" ht="12.75" customHeight="1" x14ac:dyDescent="0.2">
      <c r="A839" s="27"/>
      <c r="B839" s="158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</row>
    <row r="840" spans="1:32" ht="12.75" customHeight="1" x14ac:dyDescent="0.2">
      <c r="A840" s="27"/>
      <c r="B840" s="158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</row>
    <row r="841" spans="1:32" ht="12.75" customHeight="1" x14ac:dyDescent="0.2">
      <c r="A841" s="27"/>
      <c r="B841" s="158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</row>
    <row r="842" spans="1:32" ht="12.75" customHeight="1" x14ac:dyDescent="0.2">
      <c r="A842" s="27"/>
      <c r="B842" s="158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</row>
    <row r="843" spans="1:32" ht="12.75" customHeight="1" x14ac:dyDescent="0.2">
      <c r="A843" s="27"/>
      <c r="B843" s="158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</row>
    <row r="844" spans="1:32" ht="12.75" customHeight="1" x14ac:dyDescent="0.2">
      <c r="A844" s="27"/>
      <c r="B844" s="158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</row>
    <row r="845" spans="1:32" ht="12.75" customHeight="1" x14ac:dyDescent="0.2">
      <c r="A845" s="27"/>
      <c r="B845" s="158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</row>
    <row r="846" spans="1:32" ht="12.75" customHeight="1" x14ac:dyDescent="0.2">
      <c r="A846" s="27"/>
      <c r="B846" s="158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</row>
    <row r="847" spans="1:32" ht="12.75" customHeight="1" x14ac:dyDescent="0.2">
      <c r="A847" s="27"/>
      <c r="B847" s="158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</row>
    <row r="848" spans="1:32" ht="12.75" customHeight="1" x14ac:dyDescent="0.2">
      <c r="A848" s="27"/>
      <c r="B848" s="158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</row>
    <row r="849" spans="1:32" ht="12.75" customHeight="1" x14ac:dyDescent="0.2">
      <c r="A849" s="27"/>
      <c r="B849" s="158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</row>
    <row r="850" spans="1:32" ht="12.75" customHeight="1" x14ac:dyDescent="0.2">
      <c r="A850" s="27"/>
      <c r="B850" s="158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</row>
    <row r="851" spans="1:32" ht="12.75" customHeight="1" x14ac:dyDescent="0.2">
      <c r="A851" s="27"/>
      <c r="B851" s="158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</row>
    <row r="852" spans="1:32" ht="12.75" customHeight="1" x14ac:dyDescent="0.2">
      <c r="A852" s="27"/>
      <c r="B852" s="158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</row>
    <row r="853" spans="1:32" ht="12.75" customHeight="1" x14ac:dyDescent="0.2">
      <c r="A853" s="27"/>
      <c r="B853" s="158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</row>
    <row r="854" spans="1:32" ht="12.75" customHeight="1" x14ac:dyDescent="0.2">
      <c r="A854" s="27"/>
      <c r="B854" s="158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</row>
    <row r="855" spans="1:32" ht="12.75" customHeight="1" x14ac:dyDescent="0.2">
      <c r="A855" s="27"/>
      <c r="B855" s="158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</row>
    <row r="856" spans="1:32" ht="12.75" customHeight="1" x14ac:dyDescent="0.2">
      <c r="A856" s="27"/>
      <c r="B856" s="158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</row>
    <row r="857" spans="1:32" ht="12.75" customHeight="1" x14ac:dyDescent="0.2">
      <c r="A857" s="27"/>
      <c r="B857" s="158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</row>
    <row r="858" spans="1:32" ht="12.75" customHeight="1" x14ac:dyDescent="0.2">
      <c r="A858" s="27"/>
      <c r="B858" s="158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</row>
    <row r="859" spans="1:32" ht="12.75" customHeight="1" x14ac:dyDescent="0.2">
      <c r="A859" s="27"/>
      <c r="B859" s="158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</row>
    <row r="860" spans="1:32" ht="12.75" customHeight="1" x14ac:dyDescent="0.2">
      <c r="A860" s="27"/>
      <c r="B860" s="158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</row>
    <row r="861" spans="1:32" ht="12.75" customHeight="1" x14ac:dyDescent="0.2">
      <c r="A861" s="27"/>
      <c r="B861" s="158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</row>
    <row r="862" spans="1:32" ht="12.75" customHeight="1" x14ac:dyDescent="0.2">
      <c r="A862" s="27"/>
      <c r="B862" s="158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</row>
    <row r="863" spans="1:32" ht="12.75" customHeight="1" x14ac:dyDescent="0.2">
      <c r="A863" s="27"/>
      <c r="B863" s="158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</row>
    <row r="864" spans="1:32" ht="12.75" customHeight="1" x14ac:dyDescent="0.2">
      <c r="A864" s="27"/>
      <c r="B864" s="158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</row>
    <row r="865" spans="1:32" ht="12.75" customHeight="1" x14ac:dyDescent="0.2">
      <c r="A865" s="27"/>
      <c r="B865" s="158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</row>
    <row r="866" spans="1:32" ht="12.75" customHeight="1" x14ac:dyDescent="0.2">
      <c r="A866" s="27"/>
      <c r="B866" s="158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</row>
    <row r="867" spans="1:32" ht="12.75" customHeight="1" x14ac:dyDescent="0.2">
      <c r="A867" s="27"/>
      <c r="B867" s="158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</row>
    <row r="868" spans="1:32" ht="12.75" customHeight="1" x14ac:dyDescent="0.2">
      <c r="A868" s="27"/>
      <c r="B868" s="158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</row>
    <row r="869" spans="1:32" ht="12.75" customHeight="1" x14ac:dyDescent="0.2">
      <c r="A869" s="27"/>
      <c r="B869" s="158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</row>
    <row r="870" spans="1:32" ht="12.75" customHeight="1" x14ac:dyDescent="0.2">
      <c r="A870" s="27"/>
      <c r="B870" s="158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</row>
    <row r="871" spans="1:32" ht="12.75" customHeight="1" x14ac:dyDescent="0.2">
      <c r="A871" s="27"/>
      <c r="B871" s="158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</row>
    <row r="872" spans="1:32" ht="12.75" customHeight="1" x14ac:dyDescent="0.2">
      <c r="A872" s="27"/>
      <c r="B872" s="158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</row>
    <row r="873" spans="1:32" ht="12.75" customHeight="1" x14ac:dyDescent="0.2">
      <c r="A873" s="27"/>
      <c r="B873" s="158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</row>
    <row r="874" spans="1:32" ht="12.75" customHeight="1" x14ac:dyDescent="0.2">
      <c r="A874" s="27"/>
      <c r="B874" s="158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</row>
    <row r="875" spans="1:32" ht="12.75" customHeight="1" x14ac:dyDescent="0.2">
      <c r="A875" s="27"/>
      <c r="B875" s="158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</row>
    <row r="876" spans="1:32" ht="12.75" customHeight="1" x14ac:dyDescent="0.2">
      <c r="A876" s="27"/>
      <c r="B876" s="158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</row>
    <row r="877" spans="1:32" ht="12.75" customHeight="1" x14ac:dyDescent="0.2">
      <c r="A877" s="27"/>
      <c r="B877" s="158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</row>
    <row r="878" spans="1:32" ht="12.75" customHeight="1" x14ac:dyDescent="0.2">
      <c r="A878" s="27"/>
      <c r="B878" s="158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</row>
    <row r="879" spans="1:32" ht="12.75" customHeight="1" x14ac:dyDescent="0.2">
      <c r="A879" s="27"/>
      <c r="B879" s="158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</row>
    <row r="880" spans="1:32" ht="12.75" customHeight="1" x14ac:dyDescent="0.2">
      <c r="A880" s="27"/>
      <c r="B880" s="158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</row>
    <row r="881" spans="1:32" ht="12.75" customHeight="1" x14ac:dyDescent="0.2">
      <c r="A881" s="27"/>
      <c r="B881" s="158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</row>
    <row r="882" spans="1:32" ht="12.75" customHeight="1" x14ac:dyDescent="0.2">
      <c r="A882" s="27"/>
      <c r="B882" s="158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</row>
    <row r="883" spans="1:32" ht="12.75" customHeight="1" x14ac:dyDescent="0.2">
      <c r="A883" s="27"/>
      <c r="B883" s="158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</row>
    <row r="884" spans="1:32" ht="12.75" customHeight="1" x14ac:dyDescent="0.2">
      <c r="A884" s="27"/>
      <c r="B884" s="158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</row>
    <row r="885" spans="1:32" ht="12.75" customHeight="1" x14ac:dyDescent="0.2">
      <c r="A885" s="27"/>
      <c r="B885" s="158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</row>
    <row r="886" spans="1:32" ht="12.75" customHeight="1" x14ac:dyDescent="0.2">
      <c r="A886" s="27"/>
      <c r="B886" s="158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</row>
    <row r="887" spans="1:32" ht="12.75" customHeight="1" x14ac:dyDescent="0.2">
      <c r="A887" s="27"/>
      <c r="B887" s="158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</row>
    <row r="888" spans="1:32" ht="12.75" customHeight="1" x14ac:dyDescent="0.2">
      <c r="A888" s="27"/>
      <c r="B888" s="158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</row>
    <row r="889" spans="1:32" ht="12.75" customHeight="1" x14ac:dyDescent="0.2">
      <c r="A889" s="27"/>
      <c r="B889" s="158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</row>
    <row r="890" spans="1:32" ht="12.75" customHeight="1" x14ac:dyDescent="0.2">
      <c r="A890" s="27"/>
      <c r="B890" s="158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</row>
    <row r="891" spans="1:32" ht="12.75" customHeight="1" x14ac:dyDescent="0.2">
      <c r="A891" s="27"/>
      <c r="B891" s="158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</row>
    <row r="892" spans="1:32" ht="12.75" customHeight="1" x14ac:dyDescent="0.2">
      <c r="A892" s="27"/>
      <c r="B892" s="158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</row>
    <row r="893" spans="1:32" ht="12.75" customHeight="1" x14ac:dyDescent="0.2">
      <c r="A893" s="27"/>
      <c r="B893" s="158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</row>
    <row r="894" spans="1:32" ht="12.75" customHeight="1" x14ac:dyDescent="0.2">
      <c r="A894" s="27"/>
      <c r="B894" s="158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</row>
    <row r="895" spans="1:32" ht="12.75" customHeight="1" x14ac:dyDescent="0.2">
      <c r="A895" s="27"/>
      <c r="B895" s="158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</row>
    <row r="896" spans="1:32" ht="12.75" customHeight="1" x14ac:dyDescent="0.2">
      <c r="A896" s="27"/>
      <c r="B896" s="158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</row>
    <row r="897" spans="1:32" ht="12.75" customHeight="1" x14ac:dyDescent="0.2">
      <c r="A897" s="27"/>
      <c r="B897" s="158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</row>
    <row r="898" spans="1:32" ht="12.75" customHeight="1" x14ac:dyDescent="0.2">
      <c r="A898" s="27"/>
      <c r="B898" s="158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</row>
    <row r="899" spans="1:32" ht="12.75" customHeight="1" x14ac:dyDescent="0.2">
      <c r="A899" s="27"/>
      <c r="B899" s="158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</row>
    <row r="900" spans="1:32" ht="12.75" customHeight="1" x14ac:dyDescent="0.2">
      <c r="A900" s="27"/>
      <c r="B900" s="158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</row>
    <row r="901" spans="1:32" ht="12.75" customHeight="1" x14ac:dyDescent="0.2">
      <c r="A901" s="27"/>
      <c r="B901" s="158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</row>
    <row r="902" spans="1:32" ht="12.75" customHeight="1" x14ac:dyDescent="0.2">
      <c r="A902" s="27"/>
      <c r="B902" s="158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</row>
    <row r="903" spans="1:32" ht="12.75" customHeight="1" x14ac:dyDescent="0.2">
      <c r="A903" s="27"/>
      <c r="B903" s="158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</row>
    <row r="904" spans="1:32" ht="12.75" customHeight="1" x14ac:dyDescent="0.2">
      <c r="A904" s="27"/>
      <c r="B904" s="158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</row>
    <row r="905" spans="1:32" ht="12.75" customHeight="1" x14ac:dyDescent="0.2">
      <c r="A905" s="27"/>
      <c r="B905" s="158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</row>
    <row r="906" spans="1:32" ht="12.75" customHeight="1" x14ac:dyDescent="0.2">
      <c r="A906" s="27"/>
      <c r="B906" s="158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</row>
    <row r="907" spans="1:32" ht="12.75" customHeight="1" x14ac:dyDescent="0.2">
      <c r="A907" s="27"/>
      <c r="B907" s="158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</row>
    <row r="908" spans="1:32" ht="12.75" customHeight="1" x14ac:dyDescent="0.2">
      <c r="A908" s="27"/>
      <c r="B908" s="158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</row>
    <row r="909" spans="1:32" ht="12.75" customHeight="1" x14ac:dyDescent="0.2">
      <c r="A909" s="27"/>
      <c r="B909" s="158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</row>
    <row r="910" spans="1:32" ht="12.75" customHeight="1" x14ac:dyDescent="0.2">
      <c r="A910" s="27"/>
      <c r="B910" s="158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</row>
    <row r="911" spans="1:32" ht="12.75" customHeight="1" x14ac:dyDescent="0.2">
      <c r="A911" s="27"/>
      <c r="B911" s="158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</row>
    <row r="912" spans="1:32" ht="12.75" customHeight="1" x14ac:dyDescent="0.2">
      <c r="A912" s="27"/>
      <c r="B912" s="158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</row>
    <row r="913" spans="1:32" ht="12.75" customHeight="1" x14ac:dyDescent="0.2">
      <c r="A913" s="27"/>
      <c r="B913" s="158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</row>
    <row r="914" spans="1:32" ht="12.75" customHeight="1" x14ac:dyDescent="0.2">
      <c r="A914" s="27"/>
      <c r="B914" s="158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</row>
    <row r="915" spans="1:32" ht="12.75" customHeight="1" x14ac:dyDescent="0.2">
      <c r="A915" s="27"/>
      <c r="B915" s="158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</row>
    <row r="916" spans="1:32" ht="12.75" customHeight="1" x14ac:dyDescent="0.2">
      <c r="A916" s="27"/>
      <c r="B916" s="158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</row>
    <row r="917" spans="1:32" ht="12.75" customHeight="1" x14ac:dyDescent="0.2">
      <c r="A917" s="27"/>
      <c r="B917" s="158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</row>
    <row r="918" spans="1:32" ht="12.75" customHeight="1" x14ac:dyDescent="0.2">
      <c r="A918" s="27"/>
      <c r="B918" s="158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</row>
    <row r="919" spans="1:32" ht="12.75" customHeight="1" x14ac:dyDescent="0.2">
      <c r="A919" s="27"/>
      <c r="B919" s="158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</row>
    <row r="920" spans="1:32" ht="12.75" customHeight="1" x14ac:dyDescent="0.2">
      <c r="A920" s="27"/>
      <c r="B920" s="158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</row>
    <row r="921" spans="1:32" ht="12.75" customHeight="1" x14ac:dyDescent="0.2">
      <c r="A921" s="27"/>
      <c r="B921" s="158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</row>
    <row r="922" spans="1:32" ht="12.75" customHeight="1" x14ac:dyDescent="0.2">
      <c r="A922" s="27"/>
      <c r="B922" s="158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</row>
    <row r="923" spans="1:32" ht="12.75" customHeight="1" x14ac:dyDescent="0.2">
      <c r="A923" s="27"/>
      <c r="B923" s="158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</row>
    <row r="924" spans="1:32" ht="12.75" customHeight="1" x14ac:dyDescent="0.2">
      <c r="A924" s="27"/>
      <c r="B924" s="158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</row>
    <row r="925" spans="1:32" ht="12.75" customHeight="1" x14ac:dyDescent="0.2">
      <c r="A925" s="27"/>
      <c r="B925" s="158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</row>
    <row r="926" spans="1:32" ht="12.75" customHeight="1" x14ac:dyDescent="0.2">
      <c r="A926" s="27"/>
      <c r="B926" s="158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</row>
    <row r="927" spans="1:32" ht="12.75" customHeight="1" x14ac:dyDescent="0.2">
      <c r="A927" s="27"/>
      <c r="B927" s="158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</row>
    <row r="928" spans="1:32" ht="12.75" customHeight="1" x14ac:dyDescent="0.2">
      <c r="A928" s="27"/>
      <c r="B928" s="158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</row>
    <row r="929" spans="1:32" ht="12.75" customHeight="1" x14ac:dyDescent="0.2">
      <c r="A929" s="27"/>
      <c r="B929" s="158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</row>
    <row r="930" spans="1:32" ht="12.75" customHeight="1" x14ac:dyDescent="0.2">
      <c r="A930" s="27"/>
      <c r="B930" s="158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</row>
    <row r="931" spans="1:32" ht="12.75" customHeight="1" x14ac:dyDescent="0.2">
      <c r="A931" s="27"/>
      <c r="B931" s="158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</row>
    <row r="932" spans="1:32" ht="12.75" customHeight="1" x14ac:dyDescent="0.2">
      <c r="A932" s="27"/>
      <c r="B932" s="158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</row>
    <row r="933" spans="1:32" ht="12.75" customHeight="1" x14ac:dyDescent="0.2">
      <c r="A933" s="27"/>
      <c r="B933" s="158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</row>
    <row r="934" spans="1:32" ht="12.75" customHeight="1" x14ac:dyDescent="0.2">
      <c r="A934" s="27"/>
      <c r="B934" s="158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</row>
    <row r="935" spans="1:32" ht="12.75" customHeight="1" x14ac:dyDescent="0.2">
      <c r="A935" s="27"/>
      <c r="B935" s="158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</row>
    <row r="936" spans="1:32" ht="12.75" customHeight="1" x14ac:dyDescent="0.2">
      <c r="A936" s="27"/>
      <c r="B936" s="158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</row>
    <row r="937" spans="1:32" ht="12.75" customHeight="1" x14ac:dyDescent="0.2">
      <c r="A937" s="27"/>
      <c r="B937" s="158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</row>
    <row r="938" spans="1:32" ht="12.75" customHeight="1" x14ac:dyDescent="0.2">
      <c r="A938" s="27"/>
      <c r="B938" s="158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</row>
    <row r="939" spans="1:32" ht="12.75" customHeight="1" x14ac:dyDescent="0.2">
      <c r="A939" s="27"/>
      <c r="B939" s="158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</row>
    <row r="940" spans="1:32" ht="12.75" customHeight="1" x14ac:dyDescent="0.2">
      <c r="A940" s="27"/>
      <c r="B940" s="158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</row>
    <row r="941" spans="1:32" ht="12.75" customHeight="1" x14ac:dyDescent="0.2">
      <c r="A941" s="27"/>
      <c r="B941" s="158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</row>
    <row r="942" spans="1:32" ht="12.75" customHeight="1" x14ac:dyDescent="0.2">
      <c r="A942" s="27"/>
      <c r="B942" s="158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</row>
    <row r="943" spans="1:32" ht="12.75" customHeight="1" x14ac:dyDescent="0.2">
      <c r="A943" s="27"/>
      <c r="B943" s="158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</row>
    <row r="944" spans="1:32" ht="12.75" customHeight="1" x14ac:dyDescent="0.2">
      <c r="A944" s="27"/>
      <c r="B944" s="158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</row>
    <row r="945" spans="1:32" ht="12.75" customHeight="1" x14ac:dyDescent="0.2">
      <c r="A945" s="27"/>
      <c r="B945" s="158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</row>
    <row r="946" spans="1:32" ht="12.75" customHeight="1" x14ac:dyDescent="0.2">
      <c r="A946" s="27"/>
      <c r="B946" s="158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</row>
    <row r="947" spans="1:32" ht="12.75" customHeight="1" x14ac:dyDescent="0.2">
      <c r="A947" s="27"/>
      <c r="B947" s="158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</row>
    <row r="948" spans="1:32" ht="12.75" customHeight="1" x14ac:dyDescent="0.2">
      <c r="A948" s="27"/>
      <c r="B948" s="158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</row>
    <row r="949" spans="1:32" ht="12.75" customHeight="1" x14ac:dyDescent="0.2">
      <c r="A949" s="27"/>
      <c r="B949" s="158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</row>
    <row r="950" spans="1:32" ht="12.75" customHeight="1" x14ac:dyDescent="0.2">
      <c r="A950" s="27"/>
      <c r="B950" s="158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</row>
    <row r="951" spans="1:32" ht="12.75" customHeight="1" x14ac:dyDescent="0.2">
      <c r="A951" s="27"/>
      <c r="B951" s="158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</row>
    <row r="952" spans="1:32" ht="12.75" customHeight="1" x14ac:dyDescent="0.2">
      <c r="A952" s="27"/>
      <c r="B952" s="158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</row>
    <row r="953" spans="1:32" ht="12.75" customHeight="1" x14ac:dyDescent="0.2">
      <c r="A953" s="27"/>
      <c r="B953" s="158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</row>
    <row r="954" spans="1:32" ht="12.75" customHeight="1" x14ac:dyDescent="0.2">
      <c r="A954" s="27"/>
      <c r="B954" s="158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</row>
    <row r="955" spans="1:32" ht="12.75" customHeight="1" x14ac:dyDescent="0.2">
      <c r="A955" s="27"/>
      <c r="B955" s="158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</row>
    <row r="956" spans="1:32" ht="12.75" customHeight="1" x14ac:dyDescent="0.2">
      <c r="A956" s="27"/>
      <c r="B956" s="158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</row>
    <row r="957" spans="1:32" ht="12.75" customHeight="1" x14ac:dyDescent="0.2">
      <c r="A957" s="27"/>
      <c r="B957" s="158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</row>
    <row r="958" spans="1:32" ht="12.75" customHeight="1" x14ac:dyDescent="0.2">
      <c r="A958" s="27"/>
      <c r="B958" s="158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</row>
    <row r="959" spans="1:32" ht="12.75" customHeight="1" x14ac:dyDescent="0.2">
      <c r="A959" s="27"/>
      <c r="B959" s="158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</row>
    <row r="960" spans="1:32" ht="12.75" customHeight="1" x14ac:dyDescent="0.2">
      <c r="A960" s="27"/>
      <c r="B960" s="158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</row>
    <row r="961" spans="1:32" ht="12.75" customHeight="1" x14ac:dyDescent="0.2">
      <c r="A961" s="27"/>
      <c r="B961" s="158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</row>
    <row r="962" spans="1:32" ht="12.75" customHeight="1" x14ac:dyDescent="0.2">
      <c r="A962" s="27"/>
      <c r="B962" s="158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</row>
    <row r="963" spans="1:32" ht="12.75" customHeight="1" x14ac:dyDescent="0.2">
      <c r="A963" s="27"/>
      <c r="B963" s="158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</row>
    <row r="964" spans="1:32" ht="12.75" customHeight="1" x14ac:dyDescent="0.2">
      <c r="A964" s="27"/>
      <c r="B964" s="158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</row>
    <row r="965" spans="1:32" ht="12.75" customHeight="1" x14ac:dyDescent="0.2">
      <c r="A965" s="27"/>
      <c r="B965" s="158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</row>
    <row r="966" spans="1:32" ht="12.75" customHeight="1" x14ac:dyDescent="0.2">
      <c r="A966" s="27"/>
      <c r="B966" s="158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</row>
    <row r="967" spans="1:32" ht="12.75" customHeight="1" x14ac:dyDescent="0.2">
      <c r="A967" s="27"/>
      <c r="B967" s="158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</row>
    <row r="968" spans="1:32" ht="12.75" customHeight="1" x14ac:dyDescent="0.2">
      <c r="A968" s="27"/>
      <c r="B968" s="158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</row>
    <row r="969" spans="1:32" ht="12.75" customHeight="1" x14ac:dyDescent="0.2">
      <c r="A969" s="27"/>
      <c r="B969" s="158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</row>
    <row r="970" spans="1:32" ht="12.75" customHeight="1" x14ac:dyDescent="0.2">
      <c r="A970" s="27"/>
      <c r="B970" s="158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</row>
    <row r="971" spans="1:32" ht="12.75" customHeight="1" x14ac:dyDescent="0.2">
      <c r="A971" s="27"/>
      <c r="B971" s="158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</row>
    <row r="972" spans="1:32" ht="12.75" customHeight="1" x14ac:dyDescent="0.2">
      <c r="A972" s="27"/>
      <c r="B972" s="158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</row>
    <row r="973" spans="1:32" ht="12.75" customHeight="1" x14ac:dyDescent="0.2">
      <c r="A973" s="27"/>
      <c r="B973" s="158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</row>
    <row r="974" spans="1:32" ht="12.75" customHeight="1" x14ac:dyDescent="0.2">
      <c r="A974" s="27"/>
      <c r="B974" s="158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</row>
    <row r="975" spans="1:32" ht="12.75" customHeight="1" x14ac:dyDescent="0.2">
      <c r="A975" s="27"/>
      <c r="B975" s="158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</row>
    <row r="976" spans="1:32" ht="12.75" customHeight="1" x14ac:dyDescent="0.2">
      <c r="A976" s="27"/>
      <c r="B976" s="158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</row>
    <row r="977" spans="1:32" ht="12.75" customHeight="1" x14ac:dyDescent="0.2">
      <c r="A977" s="27"/>
      <c r="B977" s="158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</row>
    <row r="978" spans="1:32" ht="12.75" customHeight="1" x14ac:dyDescent="0.2">
      <c r="A978" s="27"/>
      <c r="B978" s="158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</row>
    <row r="979" spans="1:32" ht="12.75" customHeight="1" x14ac:dyDescent="0.2">
      <c r="A979" s="27"/>
      <c r="B979" s="158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</row>
    <row r="980" spans="1:32" ht="12.75" customHeight="1" x14ac:dyDescent="0.2">
      <c r="A980" s="27"/>
      <c r="B980" s="158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</row>
    <row r="981" spans="1:32" ht="12.75" customHeight="1" x14ac:dyDescent="0.2">
      <c r="A981" s="27"/>
      <c r="B981" s="158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</row>
    <row r="982" spans="1:32" ht="12.75" customHeight="1" x14ac:dyDescent="0.2">
      <c r="A982" s="27"/>
      <c r="B982" s="158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</row>
    <row r="983" spans="1:32" ht="12.75" customHeight="1" x14ac:dyDescent="0.2">
      <c r="A983" s="27"/>
      <c r="B983" s="158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</row>
    <row r="984" spans="1:32" ht="12.75" customHeight="1" x14ac:dyDescent="0.2">
      <c r="A984" s="27"/>
      <c r="B984" s="158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</row>
    <row r="985" spans="1:32" ht="12.75" customHeight="1" x14ac:dyDescent="0.2">
      <c r="A985" s="27"/>
      <c r="B985" s="158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</row>
    <row r="986" spans="1:32" ht="12.75" customHeight="1" x14ac:dyDescent="0.2">
      <c r="A986" s="27"/>
      <c r="B986" s="158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</row>
    <row r="987" spans="1:32" ht="12.75" customHeight="1" x14ac:dyDescent="0.2">
      <c r="A987" s="27"/>
      <c r="B987" s="158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</row>
    <row r="988" spans="1:32" ht="12.75" customHeight="1" x14ac:dyDescent="0.2">
      <c r="A988" s="27"/>
      <c r="B988" s="158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</row>
    <row r="989" spans="1:32" ht="12.75" customHeight="1" x14ac:dyDescent="0.2">
      <c r="A989" s="27"/>
      <c r="B989" s="158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</row>
    <row r="990" spans="1:32" ht="12.75" customHeight="1" x14ac:dyDescent="0.2">
      <c r="A990" s="27"/>
      <c r="B990" s="158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</row>
    <row r="991" spans="1:32" ht="12.75" customHeight="1" x14ac:dyDescent="0.2">
      <c r="A991" s="27"/>
      <c r="B991" s="158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</row>
    <row r="992" spans="1:32" ht="12.75" customHeight="1" x14ac:dyDescent="0.2">
      <c r="A992" s="27"/>
      <c r="B992" s="158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</row>
    <row r="993" spans="1:32" ht="12.75" customHeight="1" x14ac:dyDescent="0.2">
      <c r="A993" s="27"/>
      <c r="B993" s="158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</row>
    <row r="994" spans="1:32" ht="12.75" customHeight="1" x14ac:dyDescent="0.2">
      <c r="A994" s="27"/>
      <c r="B994" s="158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</row>
    <row r="995" spans="1:32" ht="12.75" customHeight="1" x14ac:dyDescent="0.2">
      <c r="A995" s="27"/>
      <c r="B995" s="158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</row>
    <row r="996" spans="1:32" ht="12.75" customHeight="1" x14ac:dyDescent="0.2">
      <c r="A996" s="27"/>
      <c r="B996" s="158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</row>
    <row r="997" spans="1:32" ht="12.75" customHeight="1" x14ac:dyDescent="0.2">
      <c r="A997" s="27"/>
      <c r="B997" s="158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</row>
    <row r="998" spans="1:32" ht="12.75" customHeight="1" x14ac:dyDescent="0.2">
      <c r="A998" s="27"/>
      <c r="B998" s="158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</row>
  </sheetData>
  <sheetProtection algorithmName="SHA-1" hashValue="1K/GW7DEsLcrvT+XGTuGfo+60OY=" saltValue="JFYGH8bACpw+xWhmo3/+yA==" spinCount="100000" sheet="1" objects="1" scenarios="1"/>
  <mergeCells count="32">
    <mergeCell ref="A1:D1"/>
    <mergeCell ref="A2:D2"/>
    <mergeCell ref="A7:A8"/>
    <mergeCell ref="B7:B8"/>
    <mergeCell ref="D7:M7"/>
    <mergeCell ref="T7:T8"/>
    <mergeCell ref="D135:J135"/>
    <mergeCell ref="D136:J136"/>
    <mergeCell ref="D137:J137"/>
    <mergeCell ref="D138:J138"/>
    <mergeCell ref="O7:Q7"/>
    <mergeCell ref="D131:J131"/>
    <mergeCell ref="D132:J132"/>
    <mergeCell ref="D133:J133"/>
    <mergeCell ref="D134:J134"/>
    <mergeCell ref="S7:S8"/>
    <mergeCell ref="D128:J128"/>
    <mergeCell ref="D129:J129"/>
    <mergeCell ref="D139:J139"/>
    <mergeCell ref="D140:J140"/>
    <mergeCell ref="D141:J141"/>
    <mergeCell ref="D142:J142"/>
    <mergeCell ref="D143:J143"/>
    <mergeCell ref="D144:J144"/>
    <mergeCell ref="B153:T153"/>
    <mergeCell ref="B150:W150"/>
    <mergeCell ref="B151:W151"/>
    <mergeCell ref="D145:J145"/>
    <mergeCell ref="D146:J146"/>
    <mergeCell ref="D147:J147"/>
    <mergeCell ref="D148:J148"/>
    <mergeCell ref="D149:J149"/>
  </mergeCells>
  <conditionalFormatting sqref="B129">
    <cfRule type="containsText" dxfId="23" priority="1" operator="containsText" text="OK">
      <formula>NOT(ISERROR(SEARCH(("OK"),(B129))))</formula>
    </cfRule>
    <cfRule type="containsText" dxfId="22" priority="2" operator="containsText" text="Molimo objasniti razliku između ostvarenog i planiranog">
      <formula>NOT(ISERROR(SEARCH(("Molimo objasniti razliku između ostvarenog i planiranog"),(B129))))</formula>
    </cfRule>
  </conditionalFormatting>
  <conditionalFormatting sqref="B132:B149">
    <cfRule type="containsText" dxfId="21" priority="11" operator="containsText" text="OK">
      <formula>NOT(ISERROR(SEARCH(("OK"),(B132))))</formula>
    </cfRule>
    <cfRule type="containsText" dxfId="20" priority="12" operator="containsText" text="Molimo objasniti razliku između ostvarenog i planiranog">
      <formula>NOT(ISERROR(SEARCH(("Molimo objasniti razliku između ostvarenog i planiranog"),(B132))))</formula>
    </cfRule>
  </conditionalFormatting>
  <pageMargins left="0.23622047244094491" right="0.23622047244094491" top="0.55118110236220474" bottom="0.55118110236220474" header="0.31496062992125984" footer="0.31496062992125984"/>
  <pageSetup paperSize="9" scale="41" fitToHeight="0" orientation="landscape" r:id="rId1"/>
  <rowBreaks count="1" manualBreakCount="1">
    <brk id="94" max="16383" man="1"/>
  </rowBreaks>
  <customProperties>
    <customPr name="OrphanNamesChecke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e29df6f-bab3-4c82-b51f-5bff98b4e9d6">MX7PHCCC33MT-1799807482-361</_dlc_DocId>
    <_dlc_DocIdUrl xmlns="6e29df6f-bab3-4c82-b51f-5bff98b4e9d6">
      <Url>https://hnscff.sharepoint.com/licenciranje/_layouts/15/DocIdRedir.aspx?ID=MX7PHCCC33MT-1799807482-361</Url>
      <Description>MX7PHCCC33MT-1799807482-361</Description>
    </_dlc_DocIdUrl>
    <_dlc_DocIdPersistId xmlns="6e29df6f-bab3-4c82-b51f-5bff98b4e9d6">false</_dlc_DocIdPersistId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CE77DEFB53BE4D848A33327426242A" ma:contentTypeVersion="0" ma:contentTypeDescription="Create a new document." ma:contentTypeScope="" ma:versionID="650cda2eadf928954d58429797dc8a15">
  <xsd:schema xmlns:xsd="http://www.w3.org/2001/XMLSchema" xmlns:xs="http://www.w3.org/2001/XMLSchema" xmlns:p="http://schemas.microsoft.com/office/2006/metadata/properties" xmlns:ns2="6e29df6f-bab3-4c82-b51f-5bff98b4e9d6" targetNamespace="http://schemas.microsoft.com/office/2006/metadata/properties" ma:root="true" ma:fieldsID="fbf4ab6868b78602c05144410bf7eb5f" ns2:_="">
    <xsd:import namespace="6e29df6f-bab3-4c82-b51f-5bff98b4e9d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29df6f-bab3-4c82-b51f-5bff98b4e9d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26-27 Središnji postupa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F3842E-4D91-4D95-BC53-41521FD3F328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openxmlformats.org/package/2006/metadata/core-properties"/>
    <ds:schemaRef ds:uri="6e29df6f-bab3-4c82-b51f-5bff98b4e9d6"/>
  </ds:schemaRefs>
</ds:datastoreItem>
</file>

<file path=customXml/itemProps2.xml><?xml version="1.0" encoding="utf-8"?>
<ds:datastoreItem xmlns:ds="http://schemas.openxmlformats.org/officeDocument/2006/customXml" ds:itemID="{9A47809A-8473-447C-9913-8119FBBE33C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5E2DA-DDFF-4284-87C3-432A4808E967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8FAFCCD7-2509-4ECB-8C11-051C93ED23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e29df6f-bab3-4c82-b51f-5bff98b4e9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UPUTE</vt:lpstr>
      <vt:lpstr>Informacije o klubu</vt:lpstr>
      <vt:lpstr>Plan bilanca</vt:lpstr>
      <vt:lpstr>Plan RDG</vt:lpstr>
      <vt:lpstr>Plan novčani tok</vt:lpstr>
      <vt:lpstr>30.6.2026---&gt;</vt:lpstr>
      <vt:lpstr>Informacije _30.6.26.</vt:lpstr>
      <vt:lpstr>Bilanca 30.6.26.</vt:lpstr>
      <vt:lpstr>RDG 30.6.26.</vt:lpstr>
      <vt:lpstr>CF_30.6.26.</vt:lpstr>
      <vt:lpstr>30.9.2026---&gt;</vt:lpstr>
      <vt:lpstr>Informacije _30.9.26.</vt:lpstr>
      <vt:lpstr>Bilanca 30.9.26.</vt:lpstr>
      <vt:lpstr>RDG 30.9.26.</vt:lpstr>
      <vt:lpstr>CF_30.9.26.</vt:lpstr>
      <vt:lpstr>31.12.2026---&gt;</vt:lpstr>
      <vt:lpstr>Informacije _31.12.26</vt:lpstr>
      <vt:lpstr>Bilanca 31.12.26.</vt:lpstr>
      <vt:lpstr>RDG 31.12.26.</vt:lpstr>
      <vt:lpstr>CF 31.12.26.</vt:lpstr>
      <vt:lpstr>Sheet1</vt:lpstr>
      <vt:lpstr>Sheet3</vt:lpstr>
      <vt:lpstr>'Bilanca 31.12.26.'!igrači</vt:lpstr>
      <vt:lpstr>UPUTE!igrači</vt:lpstr>
      <vt:lpstr>igrači</vt:lpstr>
      <vt:lpstr>'Bilanca 31.12.26.'!Mišljenje_revizora</vt:lpstr>
      <vt:lpstr>UPUTE!Mišljenje_revizora</vt:lpstr>
      <vt:lpstr>Mišljenje_revizora</vt:lpstr>
      <vt:lpstr>'Bilanca 31.12.26.'!Pr.oblik</vt:lpstr>
      <vt:lpstr>UPUTE!Pr.oblik</vt:lpstr>
      <vt:lpstr>Pr.oblik</vt:lpstr>
      <vt:lpstr>'Informacije _31.12.26'!Print_Area</vt:lpstr>
      <vt:lpstr>UPUTE!Print_Area</vt:lpstr>
      <vt:lpstr>stadion</vt:lpstr>
      <vt:lpstr>Stadion_</vt:lpstr>
      <vt:lpstr>'Bilanca 31.12.26.'!Stadion_1</vt:lpstr>
      <vt:lpstr>UPUTE!Stadion_1</vt:lpstr>
      <vt:lpstr>Stadion_1</vt:lpstr>
      <vt:lpstr>'Bilanca 31.12.26.'!Stadion_2</vt:lpstr>
      <vt:lpstr>UPUTE!Stadion_2</vt:lpstr>
      <vt:lpstr>Stadion_2</vt:lpstr>
      <vt:lpstr>'Bilanca 31.12.26.'!Temelj_fin.izvještaji</vt:lpstr>
      <vt:lpstr>UPUTE!Temelj_fin.izvještaji</vt:lpstr>
      <vt:lpstr>Temelj_fin.izvještaji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cp:keywords/>
  <dc:description/>
  <cp:lastModifiedBy>Filip Dujmovic (HR)</cp:lastModifiedBy>
  <cp:revision/>
  <cp:lastPrinted>2025-12-03T17:16:48Z</cp:lastPrinted>
  <dcterms:created xsi:type="dcterms:W3CDTF">1996-10-14T23:33:28Z</dcterms:created>
  <dcterms:modified xsi:type="dcterms:W3CDTF">2026-03-26T09:15:04Z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MX7PHCCC33MT-122860432-13533</vt:lpwstr>
  </property>
  <property fmtid="{D5CDD505-2E9C-101B-9397-08002B2CF9AE}" pid="3" name="_dlc_DocIdItemGuid">
    <vt:lpwstr>bd279801-a45a-4ca2-a589-eaa80c8df634</vt:lpwstr>
  </property>
  <property fmtid="{D5CDD505-2E9C-101B-9397-08002B2CF9AE}" pid="4" name="_dlc_DocIdUrl">
    <vt:lpwstr>https://hnscff.sharepoint.com/licenciranje/_layouts/15/DocIdRedir.aspx?ID=MX7PHCCC33MT-122860432-13533, MX7PHCCC33MT-122860432-13533</vt:lpwstr>
  </property>
  <property fmtid="{D5CDD505-2E9C-101B-9397-08002B2CF9AE}" pid="5" name="display_urn:schemas-microsoft-com:office:office#Editor">
    <vt:lpwstr>Maja Nikolic</vt:lpwstr>
  </property>
  <property fmtid="{D5CDD505-2E9C-101B-9397-08002B2CF9AE}" pid="6" name="xd_Signature">
    <vt:lpwstr/>
  </property>
  <property fmtid="{D5CDD505-2E9C-101B-9397-08002B2CF9AE}" pid="7" name="Order">
    <vt:lpwstr>2300.00000000000</vt:lpwstr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xd_ProgID">
    <vt:lpwstr/>
  </property>
  <property fmtid="{D5CDD505-2E9C-101B-9397-08002B2CF9AE}" pid="11" name="_dlc_DocIdPersistId">
    <vt:lpwstr/>
  </property>
  <property fmtid="{D5CDD505-2E9C-101B-9397-08002B2CF9AE}" pid="12" name="display_urn:schemas-microsoft-com:office:office#Author">
    <vt:lpwstr>Maja Nikolic</vt:lpwstr>
  </property>
  <property fmtid="{D5CDD505-2E9C-101B-9397-08002B2CF9AE}" pid="13" name="ContentTypeId">
    <vt:lpwstr>0x0101000DCE77DEFB53BE4D848A33327426242A</vt:lpwstr>
  </property>
  <property fmtid="{D5CDD505-2E9C-101B-9397-08002B2CF9AE}" pid="14" name="MediaServiceImageTags">
    <vt:lpwstr/>
  </property>
</Properties>
</file>